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Таня Р\Проект решения о бюджете на 2025 год и на план период 2026 и 2027 г\ПРОЕКТ РЕШЕНИЕ О БЮДЖЕТЕ район на 2025-2027 гг к отправке\Таблицы к проекту бюджета 2025-2027\"/>
    </mc:Choice>
  </mc:AlternateContent>
  <bookViews>
    <workbookView xWindow="0" yWindow="0" windowWidth="18795" windowHeight="10080" tabRatio="500"/>
  </bookViews>
  <sheets>
    <sheet name="Форма № 1 Доходы" sheetId="1" r:id="rId1"/>
  </sheets>
  <definedNames>
    <definedName name="_xlnm.Print_Area" localSheetId="0">'Форма № 1 Доходы'!$A$1:$R$38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37" i="1" l="1"/>
  <c r="N37" i="1"/>
  <c r="K37" i="1"/>
  <c r="J37" i="1"/>
  <c r="G37" i="1"/>
  <c r="E37" i="1"/>
  <c r="Q36" i="1"/>
  <c r="N36" i="1"/>
  <c r="K36" i="1"/>
  <c r="J36" i="1"/>
  <c r="G36" i="1"/>
  <c r="E36" i="1"/>
  <c r="Q35" i="1"/>
  <c r="N35" i="1"/>
  <c r="K35" i="1"/>
  <c r="J35" i="1"/>
  <c r="G35" i="1"/>
  <c r="E35" i="1"/>
  <c r="Q34" i="1"/>
  <c r="N34" i="1"/>
  <c r="K34" i="1"/>
  <c r="J34" i="1"/>
  <c r="G34" i="1"/>
  <c r="E34" i="1"/>
  <c r="Q33" i="1"/>
  <c r="N33" i="1"/>
  <c r="K33" i="1"/>
  <c r="J33" i="1"/>
  <c r="G33" i="1"/>
  <c r="E33" i="1"/>
  <c r="Q32" i="1"/>
  <c r="N32" i="1"/>
  <c r="K32" i="1"/>
  <c r="J32" i="1"/>
  <c r="G32" i="1"/>
  <c r="E32" i="1"/>
  <c r="Q31" i="1"/>
  <c r="N31" i="1"/>
  <c r="K31" i="1"/>
  <c r="J31" i="1"/>
  <c r="G31" i="1"/>
  <c r="E31" i="1"/>
  <c r="Q30" i="1"/>
  <c r="N30" i="1"/>
  <c r="K30" i="1"/>
  <c r="J30" i="1"/>
  <c r="G30" i="1"/>
  <c r="E30" i="1"/>
  <c r="Q29" i="1"/>
  <c r="N29" i="1"/>
  <c r="K29" i="1"/>
  <c r="J29" i="1"/>
  <c r="G29" i="1"/>
  <c r="E29" i="1"/>
  <c r="Q28" i="1"/>
  <c r="N28" i="1"/>
  <c r="K28" i="1"/>
  <c r="J28" i="1"/>
  <c r="G28" i="1"/>
  <c r="E28" i="1"/>
  <c r="Q27" i="1"/>
  <c r="N27" i="1"/>
  <c r="K27" i="1"/>
  <c r="J27" i="1"/>
  <c r="G27" i="1"/>
  <c r="E27" i="1"/>
  <c r="Q26" i="1"/>
  <c r="N26" i="1"/>
  <c r="K26" i="1"/>
  <c r="J26" i="1"/>
  <c r="G26" i="1"/>
  <c r="E26" i="1"/>
  <c r="Q25" i="1"/>
  <c r="N25" i="1"/>
  <c r="K25" i="1"/>
  <c r="J25" i="1"/>
  <c r="G25" i="1"/>
  <c r="E25" i="1"/>
  <c r="Q24" i="1"/>
  <c r="N24" i="1"/>
  <c r="K24" i="1"/>
  <c r="J24" i="1"/>
  <c r="G24" i="1"/>
  <c r="E24" i="1"/>
  <c r="J23" i="1"/>
  <c r="G23" i="1"/>
  <c r="E23" i="1"/>
  <c r="Q22" i="1"/>
  <c r="N22" i="1"/>
  <c r="K22" i="1"/>
  <c r="J22" i="1"/>
  <c r="G22" i="1"/>
  <c r="E22" i="1"/>
  <c r="Q21" i="1"/>
  <c r="N21" i="1"/>
  <c r="K21" i="1"/>
  <c r="J21" i="1"/>
  <c r="G21" i="1"/>
  <c r="E21" i="1"/>
  <c r="Q20" i="1"/>
  <c r="N20" i="1"/>
  <c r="K20" i="1"/>
  <c r="J20" i="1"/>
  <c r="G20" i="1"/>
  <c r="E20" i="1"/>
  <c r="Q19" i="1"/>
  <c r="N19" i="1"/>
  <c r="K19" i="1"/>
  <c r="J19" i="1"/>
  <c r="G19" i="1"/>
  <c r="E19" i="1"/>
  <c r="Q18" i="1"/>
  <c r="N18" i="1"/>
  <c r="K18" i="1"/>
  <c r="J18" i="1"/>
  <c r="G18" i="1"/>
  <c r="E18" i="1"/>
  <c r="J17" i="1"/>
  <c r="G17" i="1"/>
  <c r="E17" i="1"/>
  <c r="Q16" i="1"/>
  <c r="N16" i="1"/>
  <c r="K16" i="1"/>
  <c r="J16" i="1"/>
  <c r="G16" i="1"/>
  <c r="E16" i="1"/>
  <c r="J15" i="1"/>
  <c r="G15" i="1"/>
  <c r="E15" i="1"/>
  <c r="J14" i="1"/>
  <c r="G14" i="1"/>
  <c r="E14" i="1"/>
  <c r="Q13" i="1"/>
  <c r="N13" i="1"/>
  <c r="K13" i="1"/>
  <c r="J13" i="1"/>
  <c r="G13" i="1"/>
  <c r="E13" i="1"/>
  <c r="Q12" i="1"/>
  <c r="N12" i="1"/>
  <c r="K12" i="1"/>
  <c r="J12" i="1"/>
  <c r="G12" i="1"/>
  <c r="E12" i="1"/>
  <c r="K11" i="1"/>
  <c r="J11" i="1"/>
  <c r="G11" i="1"/>
  <c r="E11" i="1"/>
  <c r="Q10" i="1"/>
  <c r="N10" i="1"/>
  <c r="K10" i="1"/>
  <c r="J10" i="1"/>
  <c r="G10" i="1"/>
  <c r="E10" i="1"/>
  <c r="Q9" i="1"/>
  <c r="N9" i="1"/>
  <c r="K9" i="1"/>
  <c r="J9" i="1"/>
  <c r="G9" i="1"/>
  <c r="E9" i="1"/>
  <c r="Q8" i="1"/>
  <c r="N8" i="1"/>
  <c r="K8" i="1"/>
  <c r="J8" i="1"/>
  <c r="G8" i="1"/>
  <c r="E8" i="1"/>
  <c r="Q7" i="1"/>
  <c r="N7" i="1"/>
  <c r="K7" i="1"/>
  <c r="J7" i="1"/>
  <c r="G7" i="1"/>
  <c r="E7" i="1"/>
  <c r="Q6" i="1"/>
  <c r="N6" i="1"/>
  <c r="K6" i="1"/>
  <c r="J6" i="1"/>
  <c r="G6" i="1"/>
  <c r="E6" i="1"/>
  <c r="Q5" i="1"/>
  <c r="N5" i="1"/>
  <c r="K5" i="1"/>
  <c r="J5" i="1"/>
  <c r="G5" i="1"/>
  <c r="E5" i="1"/>
  <c r="P4" i="1"/>
  <c r="Q4" i="1" s="1"/>
  <c r="M4" i="1"/>
  <c r="N4" i="1" s="1"/>
  <c r="J4" i="1"/>
  <c r="I4" i="1"/>
  <c r="K4" i="1" s="1"/>
  <c r="F4" i="1"/>
  <c r="D4" i="1"/>
  <c r="C4" i="1"/>
  <c r="G4" i="1" s="1"/>
  <c r="E4" i="1" l="1"/>
</calcChain>
</file>

<file path=xl/sharedStrings.xml><?xml version="1.0" encoding="utf-8"?>
<sst xmlns="http://schemas.openxmlformats.org/spreadsheetml/2006/main" count="57" uniqueCount="54">
  <si>
    <t xml:space="preserve">Параметры бюджета Торбеевского муниципального района Республики Мордовия по видам доходов </t>
  </si>
  <si>
    <t>Форма № 1</t>
  </si>
  <si>
    <t>наименование муниципального образования</t>
  </si>
  <si>
    <t>тыс. рублей</t>
  </si>
  <si>
    <t xml:space="preserve">Код </t>
  </si>
  <si>
    <t>Наименование доходов</t>
  </si>
  <si>
    <t>Исполнение бюджета за 2023 год</t>
  </si>
  <si>
    <t>Уточненный бюджет на 2024 год по состоянию на 01 октября 2024 года</t>
  </si>
  <si>
    <t>Темп уточненного плана к прошлому году, %</t>
  </si>
  <si>
    <t>Оценка исполнения бюджета в 2024 году</t>
  </si>
  <si>
    <t>Исполнение (год) к прошлому году, %</t>
  </si>
  <si>
    <t>Примечания*</t>
  </si>
  <si>
    <t>Параметры бюджета 
на 2025 год</t>
  </si>
  <si>
    <t>Темп роста показателей на 2025 год к уточненному бюджету 2024 года, %</t>
  </si>
  <si>
    <t>Темп роста показателей на 2025 год к оценке 2024 года, %</t>
  </si>
  <si>
    <t>Параметры бюджета 
на 2026 год</t>
  </si>
  <si>
    <t>Темп роста показателей на 2026 год к уровню 2025 года, %</t>
  </si>
  <si>
    <t>Параметры бюджета 
на 2027 год</t>
  </si>
  <si>
    <t>Темп роста показателей на 2027 год к уровню 2026 года, %</t>
  </si>
  <si>
    <t>ИТОГО ДОХОДОВ</t>
  </si>
  <si>
    <t>НАЛОГОВЫЕ И НЕНАЛОГОВЫЕ ДОХОДЫ</t>
  </si>
  <si>
    <t>НАЛОГОВЫЕ ДОХОДЫ</t>
  </si>
  <si>
    <t>Налог на доходы физических лиц</t>
  </si>
  <si>
    <t>Акцизы по подакцизным товарам (продукции), производимым на территории РФ, в т.ч.:</t>
  </si>
  <si>
    <t>доходы от уплаты акцизов на нефтепродукты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</si>
  <si>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</si>
  <si>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</si>
  <si>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</si>
  <si>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</si>
  <si>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</si>
  <si>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</si>
  <si>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ГОСУДАРСТВЕННАЯ ПОШЛИНА</t>
  </si>
  <si>
    <t>ПРОЧИЕ НАЛОГОВЫЕ ДОХОДЫ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</si>
  <si>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</si>
  <si>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</si>
  <si>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</si>
  <si>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</si>
  <si>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 xml:space="preserve">Доходы от продажи материальных и нематериальных активов 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</si>
  <si>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</si>
  <si>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</si>
  <si>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</si>
  <si>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</si>
  <si>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</si>
  <si>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</si>
  <si>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</si>
  <si>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</si>
  <si>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</si>
  <si>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 от других бюджетов бюджетной системы</t>
  </si>
  <si>
    <t>БЕЗВОЗМЕЗДНЫЕ ПОСТУПЛЕНИЯ ОТ ГОСУДАРСТВЕННЫХ (МУНИЦИПАЛЬНЫХ) ОРГАНИЗАЦИЙ</t>
  </si>
  <si>
    <t>БЕЗВОЗМЕЗДНЫЕ ПОСТУПЛЕНИЯ ОТ НЕГОСУДАРСТВЕННЫХ ОРГАНИЗАЦИЙ</t>
  </si>
  <si>
    <t>ПРОЧИЕ БЕЗВОЗМЕЗДНЫЕ ПОСТУПЛЕНИЯ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</si>
  <si>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</si>
  <si>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 прошлых лет</t>
  </si>
  <si>
    <t>* Примечания указываются в случае наличия отклонения ожидаемой оценки от уточненного плана на 2024 год, при значительных отклонениях соответствующего года от предыдущего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</si>
</sst>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\-??_р_._-;_-@_-"/>
    <numFmt numFmtId="165" formatCode="_-* #,##0.00\ _₽_-;\-* #,##0.00\ _₽_-;_-* \-??\ _₽_-;_-@_-"/>
    <numFmt numFmtId="166" formatCode="#,##0.0"/>
    <numFmt numFmtId="167" formatCode="_-* #,##0.0\ _₽_-;\-* #,##0.0\ _₽_-;_-* \-?\ _₽_-;_-@_-"/>
  </numFmts>
  <fonts count="28"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0"/>
      <color rgb="FF000000"/>
      <name val="Arial Cyr"/>
      <family val="2"/>
      <charset val="1"/>
    </font>
    <font>
      <b/>
      <sz val="12"/>
      <color rgb="FF000000"/>
      <name val="Arial Cyr"/>
      <family val="2"/>
      <charset val="1"/>
    </font>
    <font>
      <b/>
      <sz val="10"/>
      <color rgb="FF000000"/>
      <name val="Arial Cyr"/>
      <family val="2"/>
      <charset val="1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 Cyr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1"/>
    </font>
    <font>
      <b/>
      <sz val="11"/>
      <name val="Times New Roman"/>
      <family val="1"/>
      <charset val="1"/>
    </font>
    <font>
      <b/>
      <sz val="11"/>
      <color rgb="FF000000"/>
      <name val="Times New Roman Cyr"/>
      <family val="1"/>
      <charset val="204"/>
    </font>
    <font>
      <b/>
      <sz val="11"/>
      <color rgb="FF000000"/>
      <name val="Calibri"/>
      <family val="2"/>
      <charset val="204"/>
    </font>
    <font>
      <sz val="11"/>
      <name val="Times New Roman Cyr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3">
    <xf numFmtId="0" fontId="0" fillId="0" borderId="0"/>
    <xf numFmtId="165" fontId="27" fillId="0" borderId="0" applyBorder="0" applyProtection="0"/>
    <xf numFmtId="9" fontId="27" fillId="0" borderId="0" applyBorder="0" applyProtection="0"/>
    <xf numFmtId="0" fontId="1" fillId="0" borderId="0"/>
    <xf numFmtId="0" fontId="1" fillId="0" borderId="0"/>
    <xf numFmtId="0" fontId="27" fillId="0" borderId="0"/>
    <xf numFmtId="0" fontId="2" fillId="0" borderId="0"/>
    <xf numFmtId="0" fontId="2" fillId="0" borderId="0"/>
    <xf numFmtId="0" fontId="1" fillId="0" borderId="0"/>
    <xf numFmtId="0" fontId="2" fillId="2" borderId="0"/>
    <xf numFmtId="0" fontId="2" fillId="0" borderId="0">
      <alignment horizontal="left" vertical="top" wrapText="1"/>
    </xf>
    <xf numFmtId="0" fontId="2" fillId="0" borderId="0"/>
    <xf numFmtId="0" fontId="3" fillId="0" borderId="0">
      <alignment horizontal="center" wrapText="1"/>
    </xf>
    <xf numFmtId="0" fontId="3" fillId="0" borderId="0">
      <alignment horizontal="center"/>
    </xf>
    <xf numFmtId="0" fontId="2" fillId="0" borderId="0">
      <alignment wrapText="1"/>
    </xf>
    <xf numFmtId="0" fontId="2" fillId="0" borderId="0">
      <alignment horizontal="right"/>
    </xf>
    <xf numFmtId="0" fontId="2" fillId="2" borderId="1"/>
    <xf numFmtId="0" fontId="2" fillId="0" borderId="2">
      <alignment horizontal="center" vertical="center" wrapText="1"/>
    </xf>
    <xf numFmtId="0" fontId="2" fillId="0" borderId="3"/>
    <xf numFmtId="0" fontId="2" fillId="0" borderId="2">
      <alignment horizontal="center" vertical="center" shrinkToFit="1"/>
    </xf>
    <xf numFmtId="0" fontId="2" fillId="2" borderId="4"/>
    <xf numFmtId="0" fontId="4" fillId="0" borderId="2">
      <alignment horizontal="left"/>
    </xf>
    <xf numFmtId="4" fontId="4" fillId="3" borderId="2">
      <alignment horizontal="right" vertical="top" shrinkToFit="1"/>
    </xf>
    <xf numFmtId="0" fontId="2" fillId="2" borderId="5"/>
    <xf numFmtId="0" fontId="2" fillId="0" borderId="4"/>
    <xf numFmtId="0" fontId="2" fillId="0" borderId="0">
      <alignment horizontal="left" wrapText="1"/>
    </xf>
    <xf numFmtId="49" fontId="2" fillId="0" borderId="2">
      <alignment horizontal="left" vertical="top" wrapText="1"/>
    </xf>
    <xf numFmtId="4" fontId="2" fillId="4" borderId="2">
      <alignment horizontal="right" vertical="top" shrinkToFit="1"/>
    </xf>
    <xf numFmtId="0" fontId="2" fillId="2" borderId="5">
      <alignment horizontal="center"/>
    </xf>
    <xf numFmtId="0" fontId="2" fillId="2" borderId="0">
      <alignment horizontal="center"/>
    </xf>
    <xf numFmtId="4" fontId="2" fillId="0" borderId="2">
      <alignment horizontal="right" vertical="top" shrinkToFit="1"/>
    </xf>
    <xf numFmtId="49" fontId="4" fillId="0" borderId="2">
      <alignment horizontal="left" vertical="top" wrapText="1"/>
    </xf>
    <xf numFmtId="0" fontId="2" fillId="2" borderId="0">
      <alignment horizontal="left"/>
    </xf>
    <xf numFmtId="4" fontId="2" fillId="0" borderId="3">
      <alignment horizontal="right" shrinkToFit="1"/>
    </xf>
    <xf numFmtId="4" fontId="2" fillId="0" borderId="0">
      <alignment horizontal="right" shrinkToFit="1"/>
    </xf>
    <xf numFmtId="0" fontId="2" fillId="2" borderId="4">
      <alignment horizontal="center"/>
    </xf>
    <xf numFmtId="0" fontId="5" fillId="0" borderId="0"/>
    <xf numFmtId="0" fontId="6" fillId="0" borderId="0">
      <alignment vertical="top" wrapText="1"/>
    </xf>
    <xf numFmtId="0" fontId="6" fillId="0" borderId="0">
      <alignment vertical="top" wrapText="1"/>
    </xf>
    <xf numFmtId="0" fontId="1" fillId="0" borderId="0"/>
    <xf numFmtId="0" fontId="7" fillId="0" borderId="0"/>
    <xf numFmtId="0" fontId="5" fillId="0" borderId="0"/>
    <xf numFmtId="0" fontId="27" fillId="0" borderId="0"/>
    <xf numFmtId="0" fontId="5" fillId="0" borderId="0"/>
    <xf numFmtId="9" fontId="27" fillId="0" borderId="0" applyBorder="0" applyProtection="0"/>
    <xf numFmtId="9" fontId="27" fillId="0" borderId="0" applyBorder="0" applyProtection="0"/>
    <xf numFmtId="0" fontId="5" fillId="0" borderId="0" applyBorder="0" applyProtection="0"/>
    <xf numFmtId="0" fontId="5" fillId="0" borderId="0" applyBorder="0" applyProtection="0"/>
    <xf numFmtId="0" fontId="5" fillId="0" borderId="0" applyBorder="0" applyProtection="0"/>
    <xf numFmtId="0" fontId="5" fillId="0" borderId="0" applyBorder="0" applyProtection="0"/>
    <xf numFmtId="0" fontId="5" fillId="0" borderId="0" applyBorder="0" applyProtection="0"/>
    <xf numFmtId="0" fontId="5" fillId="0" borderId="0" applyBorder="0" applyProtection="0"/>
    <xf numFmtId="164" fontId="27" fillId="0" borderId="0" applyBorder="0" applyProtection="0"/>
  </cellStyleXfs>
  <cellXfs count="73">
    <xf numFmtId="0" fontId="0" fillId="0" borderId="0" xfId="0"/>
    <xf numFmtId="164" fontId="26" fillId="0" borderId="0" xfId="52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8" fillId="0" borderId="0" xfId="0" applyFont="1" applyBorder="1" applyAlignment="1">
      <alignment horizontal="center" vertical="center"/>
    </xf>
    <xf numFmtId="0" fontId="8" fillId="0" borderId="0" xfId="0" applyFont="1"/>
    <xf numFmtId="0" fontId="10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3" fontId="14" fillId="0" borderId="2" xfId="41" applyNumberFormat="1" applyFont="1" applyBorder="1" applyAlignment="1" applyProtection="1">
      <alignment horizontal="center" vertical="center" wrapText="1"/>
      <protection locked="0"/>
    </xf>
    <xf numFmtId="3" fontId="15" fillId="0" borderId="2" xfId="41" applyNumberFormat="1" applyFont="1" applyBorder="1" applyAlignment="1" applyProtection="1">
      <alignment horizontal="center" vertical="center" wrapText="1"/>
      <protection locked="0"/>
    </xf>
    <xf numFmtId="3" fontId="15" fillId="0" borderId="6" xfId="41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wrapText="1"/>
    </xf>
    <xf numFmtId="166" fontId="17" fillId="0" borderId="2" xfId="1" applyNumberFormat="1" applyFont="1" applyBorder="1" applyAlignment="1" applyProtection="1">
      <alignment horizontal="center" vertical="center"/>
    </xf>
    <xf numFmtId="166" fontId="18" fillId="0" borderId="2" xfId="41" applyNumberFormat="1" applyFont="1" applyBorder="1" applyAlignment="1" applyProtection="1">
      <alignment horizontal="center" vertical="center" wrapText="1"/>
      <protection locked="0"/>
    </xf>
    <xf numFmtId="3" fontId="19" fillId="5" borderId="6" xfId="41" applyNumberFormat="1" applyFont="1" applyFill="1" applyBorder="1" applyAlignment="1" applyProtection="1">
      <alignment horizontal="center" vertical="center" wrapText="1"/>
      <protection locked="0"/>
    </xf>
    <xf numFmtId="166" fontId="18" fillId="0" borderId="6" xfId="41" applyNumberFormat="1" applyFont="1" applyBorder="1" applyAlignment="1" applyProtection="1">
      <alignment horizontal="center" vertical="center" wrapText="1"/>
      <protection locked="0"/>
    </xf>
    <xf numFmtId="166" fontId="18" fillId="0" borderId="2" xfId="2" applyNumberFormat="1" applyFont="1" applyBorder="1" applyAlignment="1" applyProtection="1">
      <alignment horizontal="center" vertical="center" wrapText="1"/>
      <protection locked="0"/>
    </xf>
    <xf numFmtId="3" fontId="20" fillId="0" borderId="6" xfId="41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/>
    <xf numFmtId="166" fontId="21" fillId="0" borderId="2" xfId="1" applyNumberFormat="1" applyFont="1" applyBorder="1" applyAlignment="1" applyProtection="1">
      <alignment horizontal="center" vertical="center"/>
    </xf>
    <xf numFmtId="166" fontId="22" fillId="0" borderId="2" xfId="41" applyNumberFormat="1" applyFont="1" applyBorder="1" applyAlignment="1" applyProtection="1">
      <alignment horizontal="center" vertical="center" wrapText="1"/>
      <protection locked="0"/>
    </xf>
    <xf numFmtId="0" fontId="21" fillId="5" borderId="2" xfId="0" applyFont="1" applyFill="1" applyBorder="1" applyAlignment="1">
      <alignment wrapText="1"/>
    </xf>
    <xf numFmtId="166" fontId="22" fillId="0" borderId="6" xfId="41" applyNumberFormat="1" applyFont="1" applyBorder="1" applyAlignment="1" applyProtection="1">
      <alignment horizontal="center" vertical="center" wrapText="1"/>
      <protection locked="0"/>
    </xf>
    <xf numFmtId="166" fontId="22" fillId="0" borderId="2" xfId="2" applyNumberFormat="1" applyFont="1" applyBorder="1" applyAlignment="1" applyProtection="1">
      <alignment horizontal="center" vertical="center" wrapText="1"/>
      <protection locked="0"/>
    </xf>
    <xf numFmtId="166" fontId="22" fillId="0" borderId="2" xfId="1" applyNumberFormat="1" applyFont="1" applyBorder="1" applyAlignment="1" applyProtection="1">
      <alignment horizontal="center" vertical="center"/>
    </xf>
    <xf numFmtId="0" fontId="8" fillId="0" borderId="2" xfId="0" applyFont="1" applyBorder="1"/>
    <xf numFmtId="166" fontId="0" fillId="0" borderId="0" xfId="0" applyNumberFormat="1"/>
    <xf numFmtId="167" fontId="0" fillId="0" borderId="0" xfId="0" applyNumberFormat="1"/>
    <xf numFmtId="166" fontId="8" fillId="0" borderId="2" xfId="1" applyNumberFormat="1" applyFont="1" applyBorder="1" applyAlignment="1" applyProtection="1">
      <alignment horizontal="center" vertical="center"/>
    </xf>
    <xf numFmtId="166" fontId="20" fillId="0" borderId="2" xfId="41" applyNumberFormat="1" applyFont="1" applyBorder="1" applyAlignment="1" applyProtection="1">
      <alignment horizontal="center" vertical="center" wrapText="1"/>
      <protection locked="0"/>
    </xf>
    <xf numFmtId="0" fontId="16" fillId="5" borderId="2" xfId="0" applyFont="1" applyFill="1" applyBorder="1" applyAlignment="1">
      <alignment wrapText="1"/>
    </xf>
    <xf numFmtId="166" fontId="20" fillId="0" borderId="6" xfId="41" applyNumberFormat="1" applyFont="1" applyBorder="1" applyAlignment="1" applyProtection="1">
      <alignment horizontal="center" vertical="center" wrapText="1"/>
      <protection locked="0"/>
    </xf>
    <xf numFmtId="166" fontId="20" fillId="0" borderId="2" xfId="2" applyNumberFormat="1" applyFont="1" applyBorder="1" applyAlignment="1" applyProtection="1">
      <alignment horizontal="center" vertical="center" wrapText="1"/>
      <protection locked="0"/>
    </xf>
    <xf numFmtId="166" fontId="20" fillId="0" borderId="2" xfId="1" applyNumberFormat="1" applyFont="1" applyBorder="1" applyAlignment="1" applyProtection="1">
      <alignment horizontal="center" vertical="center"/>
    </xf>
    <xf numFmtId="0" fontId="16" fillId="5" borderId="2" xfId="0" applyFont="1" applyFill="1" applyBorder="1"/>
    <xf numFmtId="166" fontId="8" fillId="5" borderId="2" xfId="1" applyNumberFormat="1" applyFont="1" applyFill="1" applyBorder="1" applyAlignment="1" applyProtection="1">
      <alignment horizontal="center" vertical="center"/>
    </xf>
    <xf numFmtId="0" fontId="8" fillId="5" borderId="2" xfId="0" applyFont="1" applyFill="1" applyBorder="1"/>
    <xf numFmtId="0" fontId="0" fillId="5" borderId="0" xfId="0" applyFill="1"/>
    <xf numFmtId="0" fontId="23" fillId="5" borderId="2" xfId="0" applyFont="1" applyFill="1" applyBorder="1"/>
    <xf numFmtId="0" fontId="23" fillId="5" borderId="2" xfId="0" applyFont="1" applyFill="1" applyBorder="1" applyAlignment="1">
      <alignment wrapText="1"/>
    </xf>
    <xf numFmtId="166" fontId="17" fillId="5" borderId="2" xfId="0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wrapText="1"/>
    </xf>
    <xf numFmtId="166" fontId="18" fillId="5" borderId="2" xfId="0" applyNumberFormat="1" applyFont="1" applyFill="1" applyBorder="1" applyAlignment="1">
      <alignment horizontal="center" vertical="center"/>
    </xf>
    <xf numFmtId="166" fontId="17" fillId="5" borderId="2" xfId="0" applyNumberFormat="1" applyFont="1" applyFill="1" applyBorder="1" applyAlignment="1">
      <alignment wrapText="1"/>
    </xf>
    <xf numFmtId="166" fontId="18" fillId="5" borderId="6" xfId="41" applyNumberFormat="1" applyFont="1" applyFill="1" applyBorder="1" applyAlignment="1" applyProtection="1">
      <alignment horizontal="center" vertical="center" wrapText="1"/>
      <protection locked="0"/>
    </xf>
    <xf numFmtId="166" fontId="24" fillId="5" borderId="0" xfId="0" applyNumberFormat="1" applyFont="1" applyFill="1"/>
    <xf numFmtId="0" fontId="24" fillId="5" borderId="0" xfId="0" applyFont="1" applyFill="1"/>
    <xf numFmtId="166" fontId="8" fillId="5" borderId="2" xfId="0" applyNumberFormat="1" applyFont="1" applyFill="1" applyBorder="1" applyAlignment="1">
      <alignment horizontal="center" vertical="center" wrapText="1"/>
    </xf>
    <xf numFmtId="166" fontId="8" fillId="5" borderId="2" xfId="0" applyNumberFormat="1" applyFont="1" applyFill="1" applyBorder="1" applyAlignment="1">
      <alignment wrapText="1"/>
    </xf>
    <xf numFmtId="166" fontId="20" fillId="5" borderId="2" xfId="0" applyNumberFormat="1" applyFont="1" applyFill="1" applyBorder="1" applyAlignment="1">
      <alignment horizontal="center" vertical="center"/>
    </xf>
    <xf numFmtId="166" fontId="20" fillId="5" borderId="6" xfId="41" applyNumberFormat="1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>
      <alignment wrapText="1"/>
    </xf>
    <xf numFmtId="166" fontId="8" fillId="5" borderId="2" xfId="0" applyNumberFormat="1" applyFont="1" applyFill="1" applyBorder="1"/>
    <xf numFmtId="166" fontId="20" fillId="5" borderId="2" xfId="2" applyNumberFormat="1" applyFont="1" applyFill="1" applyBorder="1" applyAlignment="1" applyProtection="1">
      <alignment horizontal="center" vertical="center" wrapText="1"/>
      <protection locked="0"/>
    </xf>
    <xf numFmtId="166" fontId="20" fillId="5" borderId="2" xfId="41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wrapText="1"/>
    </xf>
    <xf numFmtId="0" fontId="0" fillId="0" borderId="0" xfId="0" applyBorder="1" applyAlignment="1"/>
    <xf numFmtId="0" fontId="0" fillId="0" borderId="0" xfId="0" applyBorder="1"/>
    <xf numFmtId="166" fontId="0" fillId="0" borderId="0" xfId="0" applyNumberFormat="1" applyAlignment="1"/>
    <xf numFmtId="0" fontId="16" fillId="6" borderId="2" xfId="0" applyFont="1" applyFill="1" applyBorder="1"/>
    <xf numFmtId="0" fontId="16" fillId="6" borderId="2" xfId="0" applyFont="1" applyFill="1" applyBorder="1" applyAlignment="1">
      <alignment wrapText="1"/>
    </xf>
    <xf numFmtId="166" fontId="8" fillId="6" borderId="2" xfId="1" applyNumberFormat="1" applyFont="1" applyFill="1" applyBorder="1" applyAlignment="1" applyProtection="1">
      <alignment horizontal="center" vertical="center"/>
    </xf>
    <xf numFmtId="166" fontId="20" fillId="6" borderId="2" xfId="41" applyNumberFormat="1" applyFont="1" applyFill="1" applyBorder="1" applyAlignment="1" applyProtection="1">
      <alignment horizontal="center" vertical="center" wrapText="1"/>
      <protection locked="0"/>
    </xf>
    <xf numFmtId="0" fontId="16" fillId="7" borderId="2" xfId="0" applyFont="1" applyFill="1" applyBorder="1" applyAlignment="1">
      <alignment wrapText="1"/>
    </xf>
    <xf numFmtId="166" fontId="20" fillId="6" borderId="6" xfId="41" applyNumberFormat="1" applyFont="1" applyFill="1" applyBorder="1" applyAlignment="1" applyProtection="1">
      <alignment horizontal="center" vertical="center" wrapText="1"/>
      <protection locked="0"/>
    </xf>
    <xf numFmtId="166" fontId="20" fillId="6" borderId="2" xfId="2" applyNumberFormat="1" applyFont="1" applyFill="1" applyBorder="1" applyAlignment="1" applyProtection="1">
      <alignment horizontal="center" vertical="center" wrapText="1"/>
      <protection locked="0"/>
    </xf>
    <xf numFmtId="0" fontId="16" fillId="7" borderId="2" xfId="0" applyFont="1" applyFill="1" applyBorder="1"/>
    <xf numFmtId="0" fontId="8" fillId="6" borderId="2" xfId="0" applyFont="1" applyFill="1" applyBorder="1"/>
    <xf numFmtId="0" fontId="0" fillId="6" borderId="0" xfId="0" applyFill="1"/>
  </cellXfs>
  <cellStyles count="53">
    <cellStyle name="br" xfId="3"/>
    <cellStyle name="col" xfId="4"/>
    <cellStyle name="Normal" xfId="5"/>
    <cellStyle name="style0" xfId="6"/>
    <cellStyle name="td" xfId="7"/>
    <cellStyle name="tr" xfId="8"/>
    <cellStyle name="xl21" xfId="9"/>
    <cellStyle name="xl22" xfId="10"/>
    <cellStyle name="xl23" xfId="11"/>
    <cellStyle name="xl24" xfId="12"/>
    <cellStyle name="xl25" xfId="13"/>
    <cellStyle name="xl26" xfId="14"/>
    <cellStyle name="xl27" xfId="15"/>
    <cellStyle name="xl28" xfId="16"/>
    <cellStyle name="xl29" xfId="17"/>
    <cellStyle name="xl30" xfId="18"/>
    <cellStyle name="xl31" xfId="19"/>
    <cellStyle name="xl32" xfId="20"/>
    <cellStyle name="xl33" xfId="21"/>
    <cellStyle name="xl34" xfId="22"/>
    <cellStyle name="xl35" xfId="23"/>
    <cellStyle name="xl36" xfId="24"/>
    <cellStyle name="xl37" xfId="25"/>
    <cellStyle name="xl38" xfId="26"/>
    <cellStyle name="xl39" xfId="27"/>
    <cellStyle name="xl40" xfId="28"/>
    <cellStyle name="xl41" xfId="29"/>
    <cellStyle name="xl42" xfId="30"/>
    <cellStyle name="xl43" xfId="31"/>
    <cellStyle name="xl44" xfId="32"/>
    <cellStyle name="xl45" xfId="33"/>
    <cellStyle name="xl46" xfId="34"/>
    <cellStyle name="xl47" xfId="35"/>
    <cellStyle name="Обычный" xfId="0" builtinId="0"/>
    <cellStyle name="Обычный 10" xfId="36"/>
    <cellStyle name="Обычный 2" xfId="37"/>
    <cellStyle name="Обычный 2 2" xfId="38"/>
    <cellStyle name="Обычный 3" xfId="39"/>
    <cellStyle name="Обычный 3 2" xfId="40"/>
    <cellStyle name="Обычный 4" xfId="41"/>
    <cellStyle name="Обычный 4 2" xfId="42"/>
    <cellStyle name="Обычный 5" xfId="43"/>
    <cellStyle name="Процентный" xfId="2" builtinId="5"/>
    <cellStyle name="Процентный 2" xfId="44"/>
    <cellStyle name="Процентный 3" xfId="45"/>
    <cellStyle name="Стиль 1" xfId="46"/>
    <cellStyle name="Стиль 2" xfId="47"/>
    <cellStyle name="Стиль 3" xfId="48"/>
    <cellStyle name="Стиль 4" xfId="49"/>
    <cellStyle name="Стиль 5" xfId="50"/>
    <cellStyle name="Стиль 6" xfId="51"/>
    <cellStyle name="Финансовый" xfId="1" builtinId="3"/>
    <cellStyle name="Финансовый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view="pageBreakPreview" zoomScale="70" zoomScaleNormal="70" zoomScalePage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14" sqref="H14"/>
    </sheetView>
  </sheetViews>
  <sheetFormatPr defaultColWidth="8.7109375" defaultRowHeight="15"/>
  <cols>
    <col min="2" max="2" width="71.7109375" style="4" customWidth="1"/>
    <col min="3" max="3" width="23.7109375" style="4" customWidth="1"/>
    <col min="4" max="4" width="23.42578125" style="4" customWidth="1"/>
    <col min="5" max="5" width="13.5703125" customWidth="1"/>
    <col min="6" max="6" width="21.140625" customWidth="1"/>
    <col min="7" max="7" width="14.42578125" customWidth="1"/>
    <col min="8" max="8" width="14.85546875" customWidth="1"/>
    <col min="9" max="9" width="13.85546875" customWidth="1"/>
    <col min="10" max="10" width="16" customWidth="1"/>
    <col min="11" max="11" width="14.7109375" customWidth="1"/>
    <col min="12" max="12" width="16.85546875" customWidth="1"/>
    <col min="13" max="13" width="15.85546875" customWidth="1"/>
    <col min="14" max="14" width="14.42578125" customWidth="1"/>
    <col min="15" max="15" width="15.7109375" customWidth="1"/>
    <col min="16" max="16" width="16.7109375" customWidth="1"/>
    <col min="17" max="17" width="14.7109375" customWidth="1"/>
    <col min="18" max="18" width="16.140625" customWidth="1"/>
    <col min="20" max="20" width="13.7109375" customWidth="1"/>
    <col min="21" max="21" width="17" customWidth="1"/>
    <col min="22" max="22" width="13.42578125" customWidth="1"/>
  </cols>
  <sheetData>
    <row r="1" spans="1:21" ht="31.5" customHeight="1">
      <c r="A1" s="5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6" t="s">
        <v>1</v>
      </c>
    </row>
    <row r="2" spans="1:21" ht="17.25" customHeight="1">
      <c r="A2" s="5"/>
      <c r="B2" s="7"/>
      <c r="C2" s="7"/>
      <c r="D2" s="7"/>
      <c r="E2" s="2" t="s">
        <v>2</v>
      </c>
      <c r="F2" s="2"/>
      <c r="G2" s="2"/>
      <c r="H2" s="2"/>
      <c r="I2" s="8"/>
      <c r="J2" s="8"/>
      <c r="K2" s="8"/>
      <c r="L2" s="9"/>
      <c r="M2" s="9"/>
      <c r="N2" s="9"/>
      <c r="O2" s="9"/>
      <c r="P2" s="9"/>
      <c r="Q2" s="9"/>
      <c r="R2" s="6" t="s">
        <v>3</v>
      </c>
    </row>
    <row r="3" spans="1:21" ht="140.25" customHeight="1">
      <c r="A3" s="10" t="s">
        <v>4</v>
      </c>
      <c r="B3" s="11" t="s">
        <v>5</v>
      </c>
      <c r="C3" s="12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4" t="s">
        <v>11</v>
      </c>
      <c r="I3" s="14" t="s">
        <v>12</v>
      </c>
      <c r="J3" s="14" t="s">
        <v>13</v>
      </c>
      <c r="K3" s="14" t="s">
        <v>14</v>
      </c>
      <c r="L3" s="14" t="s">
        <v>11</v>
      </c>
      <c r="M3" s="14" t="s">
        <v>15</v>
      </c>
      <c r="N3" s="14" t="s">
        <v>16</v>
      </c>
      <c r="O3" s="14" t="s">
        <v>11</v>
      </c>
      <c r="P3" s="14" t="s">
        <v>17</v>
      </c>
      <c r="Q3" s="14" t="s">
        <v>18</v>
      </c>
      <c r="R3" s="14" t="s">
        <v>11</v>
      </c>
    </row>
    <row r="4" spans="1:21" ht="35.1" customHeight="1">
      <c r="A4" s="10"/>
      <c r="B4" s="15" t="s">
        <v>19</v>
      </c>
      <c r="C4" s="16">
        <f>C5+C26</f>
        <v>578128.87643000006</v>
      </c>
      <c r="D4" s="16">
        <f>D5+D26</f>
        <v>486117.59495</v>
      </c>
      <c r="E4" s="17">
        <f t="shared" ref="E4:E37" si="0">SUM(D4/C4)*100</f>
        <v>84.084641810632547</v>
      </c>
      <c r="F4" s="16">
        <f>F5+F26</f>
        <v>489213.16009000002</v>
      </c>
      <c r="G4" s="17">
        <f t="shared" ref="G4:G37" si="1">SUM(F4/C4)*100</f>
        <v>84.62008732567331</v>
      </c>
      <c r="H4" s="18"/>
      <c r="I4" s="16">
        <f>I5+I26</f>
        <v>422744</v>
      </c>
      <c r="J4" s="19">
        <f t="shared" ref="J4:J37" si="2">SUM(I4/D4)*100</f>
        <v>86.963320067335076</v>
      </c>
      <c r="K4" s="20">
        <f t="shared" ref="K4:K13" si="3">SUM(I4/F4)*100</f>
        <v>86.413047417250226</v>
      </c>
      <c r="L4" s="18"/>
      <c r="M4" s="16">
        <f>M5+M26</f>
        <v>385424.6</v>
      </c>
      <c r="N4" s="19">
        <f t="shared" ref="N4:N10" si="4">SUM(M4/I4)*100</f>
        <v>91.172104157598923</v>
      </c>
      <c r="O4" s="18"/>
      <c r="P4" s="16">
        <f>P5+P26</f>
        <v>408664.89999999997</v>
      </c>
      <c r="Q4" s="19">
        <f t="shared" ref="Q4:Q10" si="5">SUM(P4/M4)*100</f>
        <v>106.02979155974994</v>
      </c>
      <c r="R4" s="21"/>
    </row>
    <row r="5" spans="1:21" ht="35.1" customHeight="1">
      <c r="A5" s="22">
        <v>10000</v>
      </c>
      <c r="B5" s="15" t="s">
        <v>20</v>
      </c>
      <c r="C5" s="23">
        <v>94254.753630000007</v>
      </c>
      <c r="D5" s="23">
        <v>98422.934859999994</v>
      </c>
      <c r="E5" s="24">
        <f t="shared" si="0"/>
        <v>104.42225041122309</v>
      </c>
      <c r="F5" s="23">
        <v>101518.5</v>
      </c>
      <c r="G5" s="24">
        <f t="shared" si="1"/>
        <v>107.70650401200352</v>
      </c>
      <c r="H5" s="25"/>
      <c r="I5" s="23">
        <v>102748</v>
      </c>
      <c r="J5" s="26">
        <f t="shared" si="2"/>
        <v>104.39436717280593</v>
      </c>
      <c r="K5" s="27">
        <f t="shared" si="3"/>
        <v>101.21110930520052</v>
      </c>
      <c r="L5" s="25"/>
      <c r="M5" s="28">
        <v>110158.8</v>
      </c>
      <c r="N5" s="26">
        <f t="shared" si="4"/>
        <v>107.21259781212287</v>
      </c>
      <c r="O5" s="25"/>
      <c r="P5" s="28">
        <v>121281.3</v>
      </c>
      <c r="Q5" s="26">
        <f t="shared" si="5"/>
        <v>110.09678754670531</v>
      </c>
      <c r="R5" s="29"/>
      <c r="T5" s="30"/>
      <c r="U5" s="31"/>
    </row>
    <row r="6" spans="1:21" ht="35.1" customHeight="1">
      <c r="A6" s="22"/>
      <c r="B6" s="15" t="s">
        <v>21</v>
      </c>
      <c r="C6" s="32">
        <v>87375.2</v>
      </c>
      <c r="D6" s="32">
        <v>93846.7</v>
      </c>
      <c r="E6" s="33">
        <f t="shared" si="0"/>
        <v>107.40656387624863</v>
      </c>
      <c r="F6" s="32">
        <v>96276.7</v>
      </c>
      <c r="G6" s="33">
        <f t="shared" si="1"/>
        <v>110.18767339016105</v>
      </c>
      <c r="H6" s="34"/>
      <c r="I6" s="32">
        <v>97558.5</v>
      </c>
      <c r="J6" s="35">
        <f t="shared" si="2"/>
        <v>103.95517370349729</v>
      </c>
      <c r="K6" s="36">
        <f t="shared" si="3"/>
        <v>101.33137093398507</v>
      </c>
      <c r="L6" s="34"/>
      <c r="M6" s="37">
        <v>104786.9</v>
      </c>
      <c r="N6" s="35">
        <f t="shared" si="4"/>
        <v>107.40929801093702</v>
      </c>
      <c r="O6" s="34"/>
      <c r="P6" s="37">
        <v>115719.7</v>
      </c>
      <c r="Q6" s="35">
        <f t="shared" si="5"/>
        <v>110.4333652393572</v>
      </c>
      <c r="R6" s="29"/>
      <c r="T6" s="30"/>
      <c r="U6" s="31"/>
    </row>
    <row r="7" spans="1:21" ht="35.1" customHeight="1">
      <c r="A7" s="22">
        <v>10102</v>
      </c>
      <c r="B7" s="15" t="s">
        <v>22</v>
      </c>
      <c r="C7" s="32">
        <v>67574.568849999996</v>
      </c>
      <c r="D7" s="32">
        <v>69154</v>
      </c>
      <c r="E7" s="33">
        <f t="shared" si="0"/>
        <v>102.3373159117093</v>
      </c>
      <c r="F7" s="32">
        <v>69154</v>
      </c>
      <c r="G7" s="33">
        <f t="shared" si="1"/>
        <v>102.3373159117093</v>
      </c>
      <c r="H7" s="34"/>
      <c r="I7" s="32">
        <v>70557.8</v>
      </c>
      <c r="J7" s="35">
        <f t="shared" si="2"/>
        <v>102.02996211354369</v>
      </c>
      <c r="K7" s="36">
        <f t="shared" si="3"/>
        <v>102.02996211354369</v>
      </c>
      <c r="L7" s="34"/>
      <c r="M7" s="32">
        <v>75994.5</v>
      </c>
      <c r="N7" s="35">
        <f t="shared" si="4"/>
        <v>107.70531394119432</v>
      </c>
      <c r="O7" s="38"/>
      <c r="P7" s="32">
        <v>82148.3</v>
      </c>
      <c r="Q7" s="35">
        <f t="shared" si="5"/>
        <v>108.09769128029004</v>
      </c>
      <c r="R7" s="29"/>
    </row>
    <row r="8" spans="1:21" ht="35.1" customHeight="1">
      <c r="A8" s="22">
        <v>10302</v>
      </c>
      <c r="B8" s="15" t="s">
        <v>23</v>
      </c>
      <c r="C8" s="32">
        <v>9981.49251</v>
      </c>
      <c r="D8" s="32">
        <v>10403.799999999999</v>
      </c>
      <c r="E8" s="33">
        <f t="shared" si="0"/>
        <v>104.23090524364878</v>
      </c>
      <c r="F8" s="32">
        <v>10403.799999999999</v>
      </c>
      <c r="G8" s="33">
        <f t="shared" si="1"/>
        <v>104.23090524364878</v>
      </c>
      <c r="H8" s="34"/>
      <c r="I8" s="32">
        <v>11770.7</v>
      </c>
      <c r="J8" s="35">
        <f t="shared" si="2"/>
        <v>113.13846863645978</v>
      </c>
      <c r="K8" s="36">
        <f t="shared" si="3"/>
        <v>113.13846863645978</v>
      </c>
      <c r="L8" s="38"/>
      <c r="M8" s="32">
        <v>12192.6</v>
      </c>
      <c r="N8" s="35">
        <f t="shared" si="4"/>
        <v>103.58432378703051</v>
      </c>
      <c r="O8" s="38"/>
      <c r="P8" s="32">
        <v>16248.9</v>
      </c>
      <c r="Q8" s="35">
        <f t="shared" si="5"/>
        <v>133.26853993405837</v>
      </c>
      <c r="R8" s="29"/>
    </row>
    <row r="9" spans="1:21" s="72" customFormat="1" ht="35.1" customHeight="1">
      <c r="A9" s="63"/>
      <c r="B9" s="64" t="s">
        <v>24</v>
      </c>
      <c r="C9" s="65">
        <v>9981.5</v>
      </c>
      <c r="D9" s="65">
        <v>10403.799999999999</v>
      </c>
      <c r="E9" s="66">
        <f t="shared" si="0"/>
        <v>104.2308270300055</v>
      </c>
      <c r="F9" s="65">
        <v>10403.799999999999</v>
      </c>
      <c r="G9" s="66">
        <f t="shared" si="1"/>
        <v>104.2308270300055</v>
      </c>
      <c r="H9" s="67"/>
      <c r="I9" s="65">
        <v>11770.7</v>
      </c>
      <c r="J9" s="68">
        <f t="shared" si="2"/>
        <v>113.13846863645978</v>
      </c>
      <c r="K9" s="69">
        <f t="shared" si="3"/>
        <v>113.13846863645978</v>
      </c>
      <c r="L9" s="70"/>
      <c r="M9" s="65">
        <v>12192.6</v>
      </c>
      <c r="N9" s="68">
        <f t="shared" si="4"/>
        <v>103.58432378703051</v>
      </c>
      <c r="O9" s="67"/>
      <c r="P9" s="65">
        <v>16248.9</v>
      </c>
      <c r="Q9" s="68">
        <f t="shared" si="5"/>
        <v>133.26853993405837</v>
      </c>
      <c r="R9" s="71"/>
    </row>
    <row r="10" spans="1:21" ht="35.1" customHeight="1">
      <c r="A10" s="22">
        <v>10501</v>
      </c>
      <c r="B10" s="15" t="s">
        <v>25</v>
      </c>
      <c r="C10" s="32">
        <v>5082.5412299999998</v>
      </c>
      <c r="D10" s="32">
        <v>5895</v>
      </c>
      <c r="E10" s="33">
        <f t="shared" si="0"/>
        <v>115.98528636038236</v>
      </c>
      <c r="F10" s="32">
        <v>7825</v>
      </c>
      <c r="G10" s="33">
        <f t="shared" si="1"/>
        <v>153.9584165852404</v>
      </c>
      <c r="H10" s="34"/>
      <c r="I10" s="32">
        <v>9364</v>
      </c>
      <c r="J10" s="35">
        <f t="shared" si="2"/>
        <v>158.84648006785412</v>
      </c>
      <c r="K10" s="36">
        <f t="shared" si="3"/>
        <v>119.66773162939297</v>
      </c>
      <c r="L10" s="38"/>
      <c r="M10" s="32">
        <v>9997</v>
      </c>
      <c r="N10" s="35">
        <f t="shared" si="4"/>
        <v>106.75993165313969</v>
      </c>
      <c r="O10" s="34"/>
      <c r="P10" s="32">
        <v>10523</v>
      </c>
      <c r="Q10" s="35">
        <f t="shared" si="5"/>
        <v>105.26157847354207</v>
      </c>
      <c r="R10" s="29"/>
    </row>
    <row r="11" spans="1:21" ht="35.1" customHeight="1">
      <c r="A11" s="22">
        <v>10502</v>
      </c>
      <c r="B11" s="15" t="s">
        <v>26</v>
      </c>
      <c r="C11" s="32">
        <v>-102.72999</v>
      </c>
      <c r="D11" s="32">
        <v>0</v>
      </c>
      <c r="E11" s="33">
        <f t="shared" si="0"/>
        <v>0</v>
      </c>
      <c r="F11" s="32"/>
      <c r="G11" s="33">
        <f t="shared" si="1"/>
        <v>0</v>
      </c>
      <c r="H11" s="34"/>
      <c r="I11" s="32"/>
      <c r="J11" s="35" t="e">
        <f t="shared" si="2"/>
        <v>#DIV/0!</v>
      </c>
      <c r="K11" s="36" t="e">
        <f t="shared" si="3"/>
        <v>#DIV/0!</v>
      </c>
      <c r="L11" s="38"/>
      <c r="M11" s="32"/>
      <c r="N11" s="35"/>
      <c r="O11" s="38"/>
      <c r="P11" s="32"/>
      <c r="Q11" s="35"/>
      <c r="R11" s="29"/>
    </row>
    <row r="12" spans="1:21" ht="35.1" customHeight="1">
      <c r="A12" s="22">
        <v>10503</v>
      </c>
      <c r="B12" s="15" t="s">
        <v>27</v>
      </c>
      <c r="C12" s="32">
        <v>1376.15957</v>
      </c>
      <c r="D12" s="32">
        <v>668.9</v>
      </c>
      <c r="E12" s="33">
        <f t="shared" si="0"/>
        <v>48.606281900869966</v>
      </c>
      <c r="F12" s="32">
        <v>1168.9000000000001</v>
      </c>
      <c r="G12" s="33">
        <f t="shared" si="1"/>
        <v>84.939277790292891</v>
      </c>
      <c r="H12" s="34"/>
      <c r="I12" s="32">
        <v>380.3</v>
      </c>
      <c r="J12" s="35">
        <f t="shared" si="2"/>
        <v>56.854537300044846</v>
      </c>
      <c r="K12" s="36">
        <f t="shared" si="3"/>
        <v>32.534861835914107</v>
      </c>
      <c r="L12" s="38"/>
      <c r="M12" s="32">
        <v>929.7</v>
      </c>
      <c r="N12" s="35">
        <f>SUM(M12/I12)*100</f>
        <v>244.46489613463055</v>
      </c>
      <c r="O12" s="38"/>
      <c r="P12" s="32">
        <v>970.2</v>
      </c>
      <c r="Q12" s="35">
        <f>SUM(P12/M12)*100</f>
        <v>104.35624394966119</v>
      </c>
      <c r="R12" s="29"/>
    </row>
    <row r="13" spans="1:21" ht="35.1" customHeight="1">
      <c r="A13" s="22">
        <v>10504</v>
      </c>
      <c r="B13" s="15" t="s">
        <v>28</v>
      </c>
      <c r="C13" s="32">
        <v>1436.4073900000001</v>
      </c>
      <c r="D13" s="32">
        <v>5571.6</v>
      </c>
      <c r="E13" s="33">
        <f t="shared" si="0"/>
        <v>387.88438703312437</v>
      </c>
      <c r="F13" s="32">
        <v>5571.6</v>
      </c>
      <c r="G13" s="33">
        <f t="shared" si="1"/>
        <v>387.88438703312437</v>
      </c>
      <c r="H13" s="34"/>
      <c r="I13" s="32">
        <v>3800</v>
      </c>
      <c r="J13" s="35">
        <f t="shared" si="2"/>
        <v>68.203029650369729</v>
      </c>
      <c r="K13" s="36">
        <f t="shared" si="3"/>
        <v>68.203029650369729</v>
      </c>
      <c r="L13" s="38"/>
      <c r="M13" s="32">
        <v>3920</v>
      </c>
      <c r="N13" s="35">
        <f>SUM(M13/I13)*100</f>
        <v>103.15789473684211</v>
      </c>
      <c r="O13" s="38"/>
      <c r="P13" s="32">
        <v>4006</v>
      </c>
      <c r="Q13" s="35">
        <f>SUM(P13/M13)*100</f>
        <v>102.19387755102041</v>
      </c>
      <c r="R13" s="29"/>
    </row>
    <row r="14" spans="1:21" ht="35.1" customHeight="1">
      <c r="A14" s="22">
        <v>10601</v>
      </c>
      <c r="B14" s="15" t="s">
        <v>29</v>
      </c>
      <c r="C14" s="32">
        <v>0</v>
      </c>
      <c r="D14" s="32">
        <v>0</v>
      </c>
      <c r="E14" s="33" t="e">
        <f t="shared" si="0"/>
        <v>#DIV/0!</v>
      </c>
      <c r="F14" s="32"/>
      <c r="G14" s="33" t="e">
        <f t="shared" si="1"/>
        <v>#DIV/0!</v>
      </c>
      <c r="H14" s="34"/>
      <c r="I14" s="32"/>
      <c r="J14" s="35" t="e">
        <f t="shared" si="2"/>
        <v>#DIV/0!</v>
      </c>
      <c r="K14" s="36"/>
      <c r="L14" s="38"/>
      <c r="M14" s="32"/>
      <c r="N14" s="35"/>
      <c r="O14" s="38"/>
      <c r="P14" s="32"/>
      <c r="Q14" s="35"/>
      <c r="R14" s="29"/>
    </row>
    <row r="15" spans="1:21" ht="35.1" customHeight="1">
      <c r="A15" s="22">
        <v>10606</v>
      </c>
      <c r="B15" s="15" t="s">
        <v>30</v>
      </c>
      <c r="C15" s="32">
        <v>0</v>
      </c>
      <c r="D15" s="32">
        <v>0</v>
      </c>
      <c r="E15" s="33" t="e">
        <f t="shared" si="0"/>
        <v>#DIV/0!</v>
      </c>
      <c r="F15" s="32"/>
      <c r="G15" s="33" t="e">
        <f t="shared" si="1"/>
        <v>#DIV/0!</v>
      </c>
      <c r="H15" s="34"/>
      <c r="I15" s="32"/>
      <c r="J15" s="35" t="e">
        <f t="shared" si="2"/>
        <v>#DIV/0!</v>
      </c>
      <c r="K15" s="36"/>
      <c r="L15" s="38"/>
      <c r="M15" s="32"/>
      <c r="N15" s="35"/>
      <c r="O15" s="38"/>
      <c r="P15" s="32"/>
      <c r="Q15" s="35"/>
      <c r="R15" s="29"/>
    </row>
    <row r="16" spans="1:21" ht="35.1" customHeight="1">
      <c r="A16" s="22">
        <v>10800</v>
      </c>
      <c r="B16" s="15" t="s">
        <v>31</v>
      </c>
      <c r="C16" s="32">
        <v>2026.7114899999999</v>
      </c>
      <c r="D16" s="32">
        <v>2153.4</v>
      </c>
      <c r="E16" s="33">
        <f t="shared" si="0"/>
        <v>106.25093954542095</v>
      </c>
      <c r="F16" s="32">
        <v>2153.4</v>
      </c>
      <c r="G16" s="33">
        <f t="shared" si="1"/>
        <v>106.25093954542095</v>
      </c>
      <c r="H16" s="34"/>
      <c r="I16" s="32">
        <v>1685.7</v>
      </c>
      <c r="J16" s="35">
        <f t="shared" si="2"/>
        <v>78.280858177765396</v>
      </c>
      <c r="K16" s="36">
        <f>SUM(I16/F16)*100</f>
        <v>78.280858177765396</v>
      </c>
      <c r="L16" s="34"/>
      <c r="M16" s="32">
        <v>1753.1</v>
      </c>
      <c r="N16" s="35">
        <f>SUM(M16/I16)*100</f>
        <v>103.99833896897431</v>
      </c>
      <c r="O16" s="38"/>
      <c r="P16" s="32">
        <v>1823.3</v>
      </c>
      <c r="Q16" s="35">
        <f>SUM(P16/M16)*100</f>
        <v>104.00433517768523</v>
      </c>
      <c r="R16" s="29"/>
    </row>
    <row r="17" spans="1:20" ht="35.1" customHeight="1">
      <c r="A17" s="22"/>
      <c r="B17" s="15" t="s">
        <v>32</v>
      </c>
      <c r="C17" s="32">
        <v>0</v>
      </c>
      <c r="D17" s="32">
        <v>0</v>
      </c>
      <c r="E17" s="33" t="e">
        <f t="shared" si="0"/>
        <v>#DIV/0!</v>
      </c>
      <c r="F17" s="32"/>
      <c r="G17" s="33" t="e">
        <f t="shared" si="1"/>
        <v>#DIV/0!</v>
      </c>
      <c r="H17" s="34"/>
      <c r="I17" s="32"/>
      <c r="J17" s="35" t="e">
        <f t="shared" si="2"/>
        <v>#DIV/0!</v>
      </c>
      <c r="K17" s="36"/>
      <c r="L17" s="34"/>
      <c r="M17" s="32"/>
      <c r="N17" s="35"/>
      <c r="O17" s="38"/>
      <c r="P17" s="32"/>
      <c r="Q17" s="35"/>
      <c r="R17" s="29"/>
    </row>
    <row r="18" spans="1:20" ht="35.1" customHeight="1">
      <c r="A18" s="22"/>
      <c r="B18" s="15" t="s">
        <v>33</v>
      </c>
      <c r="C18" s="32">
        <v>6879.6</v>
      </c>
      <c r="D18" s="32">
        <v>4576.2</v>
      </c>
      <c r="E18" s="33">
        <f t="shared" si="0"/>
        <v>66.518402232687947</v>
      </c>
      <c r="F18" s="32">
        <v>5241.8</v>
      </c>
      <c r="G18" s="33">
        <f t="shared" si="1"/>
        <v>76.193383336240473</v>
      </c>
      <c r="H18" s="34"/>
      <c r="I18" s="32">
        <v>5189.5</v>
      </c>
      <c r="J18" s="35">
        <f t="shared" si="2"/>
        <v>113.40194921550632</v>
      </c>
      <c r="K18" s="36">
        <f>SUM(I18/F18)*100</f>
        <v>99.002251135106263</v>
      </c>
      <c r="L18" s="34"/>
      <c r="M18" s="32">
        <v>5371.9</v>
      </c>
      <c r="N18" s="35">
        <f>SUM(M18/I18)*100</f>
        <v>103.51478947875516</v>
      </c>
      <c r="O18" s="38"/>
      <c r="P18" s="32">
        <v>5561.6</v>
      </c>
      <c r="Q18" s="35">
        <f>SUM(P18/M18)*100</f>
        <v>103.5313390048214</v>
      </c>
      <c r="R18" s="29"/>
    </row>
    <row r="19" spans="1:20" ht="35.1" customHeight="1">
      <c r="A19" s="22">
        <v>11100</v>
      </c>
      <c r="B19" s="15" t="s">
        <v>34</v>
      </c>
      <c r="C19" s="32">
        <v>2420.59159</v>
      </c>
      <c r="D19" s="32">
        <v>1462.1348599999999</v>
      </c>
      <c r="E19" s="33">
        <f t="shared" si="0"/>
        <v>60.404029578570906</v>
      </c>
      <c r="F19" s="32">
        <v>1857.7</v>
      </c>
      <c r="G19" s="33">
        <f t="shared" si="1"/>
        <v>76.745701657172162</v>
      </c>
      <c r="H19" s="34"/>
      <c r="I19" s="32">
        <v>1454.6</v>
      </c>
      <c r="J19" s="35">
        <f t="shared" si="2"/>
        <v>99.484667235141373</v>
      </c>
      <c r="K19" s="36">
        <f>SUM(I19/F19)*100</f>
        <v>78.301125047101252</v>
      </c>
      <c r="L19" s="34"/>
      <c r="M19" s="32">
        <v>1512.8</v>
      </c>
      <c r="N19" s="35">
        <f>SUM(M19/I19)*100</f>
        <v>104.00109995875155</v>
      </c>
      <c r="O19" s="38"/>
      <c r="P19" s="32">
        <v>1573.3</v>
      </c>
      <c r="Q19" s="35">
        <f>SUM(P19/M19)*100</f>
        <v>103.99920676890535</v>
      </c>
      <c r="R19" s="29"/>
    </row>
    <row r="20" spans="1:20" ht="35.1" customHeight="1">
      <c r="A20" s="22">
        <v>11200</v>
      </c>
      <c r="B20" s="15" t="s">
        <v>35</v>
      </c>
      <c r="C20" s="32">
        <v>1115.6164200000001</v>
      </c>
      <c r="D20" s="32">
        <v>1200</v>
      </c>
      <c r="E20" s="33">
        <f t="shared" si="0"/>
        <v>107.56385245746023</v>
      </c>
      <c r="F20" s="32">
        <v>1200</v>
      </c>
      <c r="G20" s="33">
        <f t="shared" si="1"/>
        <v>107.56385245746023</v>
      </c>
      <c r="H20" s="34"/>
      <c r="I20" s="32">
        <v>630</v>
      </c>
      <c r="J20" s="35">
        <f t="shared" si="2"/>
        <v>52.5</v>
      </c>
      <c r="K20" s="36">
        <f>SUM(I20/F20)*100</f>
        <v>52.5</v>
      </c>
      <c r="L20" s="34"/>
      <c r="M20" s="32">
        <v>630</v>
      </c>
      <c r="N20" s="35">
        <f>SUM(M20/I20)*100</f>
        <v>100</v>
      </c>
      <c r="O20" s="38"/>
      <c r="P20" s="32">
        <v>630</v>
      </c>
      <c r="Q20" s="35">
        <f>SUM(P20/M20)*100</f>
        <v>100</v>
      </c>
      <c r="R20" s="29"/>
    </row>
    <row r="21" spans="1:20" ht="35.1" customHeight="1">
      <c r="A21" s="22">
        <v>11300</v>
      </c>
      <c r="B21" s="15" t="s">
        <v>36</v>
      </c>
      <c r="C21" s="32">
        <v>783.58768999999995</v>
      </c>
      <c r="D21" s="32">
        <v>638.4</v>
      </c>
      <c r="E21" s="33">
        <f t="shared" si="0"/>
        <v>81.471417704379718</v>
      </c>
      <c r="F21" s="32">
        <v>638.4</v>
      </c>
      <c r="G21" s="33">
        <f t="shared" si="1"/>
        <v>81.471417704379718</v>
      </c>
      <c r="H21" s="34"/>
      <c r="I21" s="32">
        <v>684.6</v>
      </c>
      <c r="J21" s="35">
        <f t="shared" si="2"/>
        <v>107.23684210526316</v>
      </c>
      <c r="K21" s="36">
        <f>SUM(I21/F21)*100</f>
        <v>107.23684210526316</v>
      </c>
      <c r="L21" s="34"/>
      <c r="M21" s="32">
        <v>712</v>
      </c>
      <c r="N21" s="35">
        <f>SUM(M21/I21)*100</f>
        <v>104.00233713117149</v>
      </c>
      <c r="O21" s="38"/>
      <c r="P21" s="32">
        <v>740.5</v>
      </c>
      <c r="Q21" s="35">
        <f>SUM(P21/M21)*100</f>
        <v>104.00280898876404</v>
      </c>
      <c r="R21" s="29"/>
    </row>
    <row r="22" spans="1:20" ht="35.1" customHeight="1">
      <c r="A22" s="22">
        <v>11400</v>
      </c>
      <c r="B22" s="15" t="s">
        <v>37</v>
      </c>
      <c r="C22" s="32">
        <v>2109.9346999999998</v>
      </c>
      <c r="D22" s="32">
        <v>629.20000000000005</v>
      </c>
      <c r="E22" s="33">
        <f t="shared" si="0"/>
        <v>29.82082810430105</v>
      </c>
      <c r="F22" s="32">
        <v>629.20000000000005</v>
      </c>
      <c r="G22" s="33">
        <f t="shared" si="1"/>
        <v>29.82082810430105</v>
      </c>
      <c r="H22" s="34"/>
      <c r="I22" s="32">
        <v>1699.8</v>
      </c>
      <c r="J22" s="35">
        <f t="shared" si="2"/>
        <v>270.15257469802918</v>
      </c>
      <c r="K22" s="36">
        <f>SUM(I22/F22)*100</f>
        <v>270.15257469802918</v>
      </c>
      <c r="L22" s="34"/>
      <c r="M22" s="32">
        <v>1767.8</v>
      </c>
      <c r="N22" s="35">
        <f>SUM(M22/I22)*100</f>
        <v>104.00047064360514</v>
      </c>
      <c r="O22" s="38"/>
      <c r="P22" s="32">
        <v>1838.5</v>
      </c>
      <c r="Q22" s="35">
        <f>SUM(P22/M22)*100</f>
        <v>103.9993211901799</v>
      </c>
      <c r="R22" s="29"/>
    </row>
    <row r="23" spans="1:20" ht="35.1" customHeight="1">
      <c r="A23" s="22">
        <v>11500</v>
      </c>
      <c r="B23" s="15" t="s">
        <v>38</v>
      </c>
      <c r="C23" s="32">
        <v>0</v>
      </c>
      <c r="D23" s="32"/>
      <c r="E23" s="33" t="e">
        <f t="shared" si="0"/>
        <v>#DIV/0!</v>
      </c>
      <c r="F23" s="32"/>
      <c r="G23" s="33" t="e">
        <f t="shared" si="1"/>
        <v>#DIV/0!</v>
      </c>
      <c r="H23" s="34"/>
      <c r="I23" s="32"/>
      <c r="J23" s="35" t="e">
        <f t="shared" si="2"/>
        <v>#DIV/0!</v>
      </c>
      <c r="K23" s="36"/>
      <c r="L23" s="34"/>
      <c r="M23" s="32"/>
      <c r="N23" s="35"/>
      <c r="O23" s="38"/>
      <c r="P23" s="32"/>
      <c r="Q23" s="35"/>
      <c r="R23" s="29"/>
    </row>
    <row r="24" spans="1:20" ht="35.1" customHeight="1">
      <c r="A24" s="22">
        <v>11600</v>
      </c>
      <c r="B24" s="15" t="s">
        <v>39</v>
      </c>
      <c r="C24" s="32">
        <v>449.65647000000001</v>
      </c>
      <c r="D24" s="32">
        <v>624</v>
      </c>
      <c r="E24" s="33">
        <f t="shared" si="0"/>
        <v>138.77260567383806</v>
      </c>
      <c r="F24" s="32">
        <v>894</v>
      </c>
      <c r="G24" s="33">
        <f t="shared" si="1"/>
        <v>198.81844466732571</v>
      </c>
      <c r="H24" s="34"/>
      <c r="I24" s="32">
        <v>698</v>
      </c>
      <c r="J24" s="35">
        <f t="shared" si="2"/>
        <v>111.85897435897436</v>
      </c>
      <c r="K24" s="36">
        <f t="shared" ref="K24:K37" si="6">SUM(I24/F24)*100</f>
        <v>78.076062639821032</v>
      </c>
      <c r="L24" s="34"/>
      <c r="M24" s="32">
        <v>725.9</v>
      </c>
      <c r="N24" s="35">
        <f t="shared" ref="N24:N37" si="7">SUM(M24/I24)*100</f>
        <v>103.9971346704871</v>
      </c>
      <c r="O24" s="38"/>
      <c r="P24" s="32">
        <v>755</v>
      </c>
      <c r="Q24" s="35">
        <f t="shared" ref="Q24:Q37" si="8">SUM(P24/M24)*100</f>
        <v>104.00881664141066</v>
      </c>
      <c r="R24" s="29"/>
    </row>
    <row r="25" spans="1:20" s="41" customFormat="1" ht="35.1" customHeight="1">
      <c r="A25" s="38">
        <v>11700</v>
      </c>
      <c r="B25" s="34" t="s">
        <v>40</v>
      </c>
      <c r="C25" s="39">
        <v>0.21571000000000001</v>
      </c>
      <c r="D25" s="39">
        <v>22.5</v>
      </c>
      <c r="E25" s="33">
        <f t="shared" si="0"/>
        <v>10430.670808029297</v>
      </c>
      <c r="F25" s="39">
        <v>22.5</v>
      </c>
      <c r="G25" s="33">
        <f t="shared" si="1"/>
        <v>10430.670808029297</v>
      </c>
      <c r="H25" s="34"/>
      <c r="I25" s="39">
        <v>22.5</v>
      </c>
      <c r="J25" s="35">
        <f t="shared" si="2"/>
        <v>100</v>
      </c>
      <c r="K25" s="36">
        <f t="shared" si="6"/>
        <v>100</v>
      </c>
      <c r="L25" s="34"/>
      <c r="M25" s="39">
        <v>23.4</v>
      </c>
      <c r="N25" s="35">
        <f t="shared" si="7"/>
        <v>104</v>
      </c>
      <c r="O25" s="38"/>
      <c r="P25" s="39">
        <v>24.3</v>
      </c>
      <c r="Q25" s="35">
        <f t="shared" si="8"/>
        <v>103.84615384615385</v>
      </c>
      <c r="R25" s="40"/>
    </row>
    <row r="26" spans="1:20" s="50" customFormat="1" ht="35.1" customHeight="1">
      <c r="A26" s="42">
        <v>20000</v>
      </c>
      <c r="B26" s="43" t="s">
        <v>41</v>
      </c>
      <c r="C26" s="44">
        <v>483874.12280000001</v>
      </c>
      <c r="D26" s="44">
        <v>387694.66009000002</v>
      </c>
      <c r="E26" s="33">
        <f t="shared" si="0"/>
        <v>80.123040646719218</v>
      </c>
      <c r="F26" s="44">
        <v>387694.66009000002</v>
      </c>
      <c r="G26" s="33">
        <f t="shared" si="1"/>
        <v>80.123040646719218</v>
      </c>
      <c r="H26" s="45"/>
      <c r="I26" s="46">
        <v>319996</v>
      </c>
      <c r="J26" s="35">
        <f t="shared" si="2"/>
        <v>82.538149977540485</v>
      </c>
      <c r="K26" s="36">
        <f t="shared" si="6"/>
        <v>82.538149977540485</v>
      </c>
      <c r="L26" s="47"/>
      <c r="M26" s="46">
        <v>275265.8</v>
      </c>
      <c r="N26" s="48">
        <f t="shared" si="7"/>
        <v>86.021637770472125</v>
      </c>
      <c r="O26" s="47"/>
      <c r="P26" s="46">
        <v>287383.59999999998</v>
      </c>
      <c r="Q26" s="48">
        <f t="shared" si="8"/>
        <v>104.40221778368399</v>
      </c>
      <c r="R26" s="45"/>
      <c r="S26" s="49"/>
      <c r="T26" s="49"/>
    </row>
    <row r="27" spans="1:20" s="41" customFormat="1" ht="35.1" customHeight="1">
      <c r="A27" s="38">
        <v>20200</v>
      </c>
      <c r="B27" s="34" t="s">
        <v>42</v>
      </c>
      <c r="C27" s="51">
        <v>483922.21649999998</v>
      </c>
      <c r="D27" s="51">
        <v>385512.64075000002</v>
      </c>
      <c r="E27" s="33">
        <f t="shared" si="0"/>
        <v>79.664174862283886</v>
      </c>
      <c r="F27" s="51">
        <v>385512.64075000002</v>
      </c>
      <c r="G27" s="33">
        <f t="shared" si="1"/>
        <v>79.664174862283886</v>
      </c>
      <c r="H27" s="52"/>
      <c r="I27" s="53">
        <v>319996</v>
      </c>
      <c r="J27" s="35">
        <f t="shared" si="2"/>
        <v>83.005319715965754</v>
      </c>
      <c r="K27" s="36">
        <f t="shared" si="6"/>
        <v>83.005319715965754</v>
      </c>
      <c r="L27" s="52"/>
      <c r="M27" s="53">
        <v>275265.8</v>
      </c>
      <c r="N27" s="54">
        <f t="shared" si="7"/>
        <v>86.021637770472125</v>
      </c>
      <c r="O27" s="52"/>
      <c r="P27" s="53">
        <v>287383.59999999998</v>
      </c>
      <c r="Q27" s="54">
        <f t="shared" si="8"/>
        <v>104.40221778368399</v>
      </c>
      <c r="R27" s="40"/>
      <c r="S27" s="49"/>
      <c r="T27" s="49"/>
    </row>
    <row r="28" spans="1:20" s="41" customFormat="1" ht="35.1" customHeight="1">
      <c r="A28" s="38">
        <v>20201</v>
      </c>
      <c r="B28" s="34" t="s">
        <v>43</v>
      </c>
      <c r="C28" s="51">
        <v>109084</v>
      </c>
      <c r="D28" s="51">
        <v>80862.02</v>
      </c>
      <c r="E28" s="33">
        <f t="shared" si="0"/>
        <v>74.128213120164276</v>
      </c>
      <c r="F28" s="51">
        <v>80862.02</v>
      </c>
      <c r="G28" s="33">
        <f t="shared" si="1"/>
        <v>74.128213120164276</v>
      </c>
      <c r="H28" s="55"/>
      <c r="I28" s="53">
        <v>82781</v>
      </c>
      <c r="J28" s="35">
        <f t="shared" si="2"/>
        <v>102.37315367585424</v>
      </c>
      <c r="K28" s="36">
        <f t="shared" si="6"/>
        <v>102.37315367585424</v>
      </c>
      <c r="L28" s="56"/>
      <c r="M28" s="53">
        <v>31810.799999999999</v>
      </c>
      <c r="N28" s="54">
        <f t="shared" si="7"/>
        <v>38.427658520675031</v>
      </c>
      <c r="O28" s="56"/>
      <c r="P28" s="53">
        <v>30856</v>
      </c>
      <c r="Q28" s="54">
        <f t="shared" si="8"/>
        <v>96.998503652847461</v>
      </c>
      <c r="R28" s="40"/>
      <c r="S28" s="49"/>
      <c r="T28" s="49"/>
    </row>
    <row r="29" spans="1:20" s="41" customFormat="1" ht="35.1" customHeight="1">
      <c r="A29" s="38">
        <v>20220</v>
      </c>
      <c r="B29" s="34" t="s">
        <v>44</v>
      </c>
      <c r="C29" s="51">
        <v>140903.65771</v>
      </c>
      <c r="D29" s="51">
        <v>24693.160489999998</v>
      </c>
      <c r="E29" s="33">
        <f t="shared" si="0"/>
        <v>17.524854138862793</v>
      </c>
      <c r="F29" s="51">
        <v>24693.160489999998</v>
      </c>
      <c r="G29" s="33">
        <f t="shared" si="1"/>
        <v>17.524854138862793</v>
      </c>
      <c r="H29" s="55"/>
      <c r="I29" s="53">
        <v>555.5</v>
      </c>
      <c r="J29" s="35">
        <f t="shared" si="2"/>
        <v>2.2496107787618405</v>
      </c>
      <c r="K29" s="36">
        <f t="shared" si="6"/>
        <v>2.2496107787618405</v>
      </c>
      <c r="L29" s="56"/>
      <c r="M29" s="53">
        <v>405.8</v>
      </c>
      <c r="N29" s="54">
        <f t="shared" si="7"/>
        <v>73.051305130513057</v>
      </c>
      <c r="O29" s="56"/>
      <c r="P29" s="53">
        <v>405.8</v>
      </c>
      <c r="Q29" s="54">
        <f t="shared" si="8"/>
        <v>100</v>
      </c>
      <c r="R29" s="40"/>
      <c r="T29" s="49"/>
    </row>
    <row r="30" spans="1:20" s="41" customFormat="1" ht="35.1" customHeight="1">
      <c r="A30" s="38">
        <v>20230</v>
      </c>
      <c r="B30" s="34" t="s">
        <v>45</v>
      </c>
      <c r="C30" s="51">
        <v>221746.95790000001</v>
      </c>
      <c r="D30" s="51">
        <v>260087.59356000001</v>
      </c>
      <c r="E30" s="33">
        <f t="shared" si="0"/>
        <v>117.29026455338804</v>
      </c>
      <c r="F30" s="51">
        <v>260087.59356000001</v>
      </c>
      <c r="G30" s="33">
        <f t="shared" si="1"/>
        <v>117.29026455338804</v>
      </c>
      <c r="H30" s="55"/>
      <c r="I30" s="53">
        <v>236659.5</v>
      </c>
      <c r="J30" s="35">
        <f t="shared" si="2"/>
        <v>90.992229487257205</v>
      </c>
      <c r="K30" s="36">
        <f t="shared" si="6"/>
        <v>90.992229487257205</v>
      </c>
      <c r="L30" s="56"/>
      <c r="M30" s="53">
        <v>243049.2</v>
      </c>
      <c r="N30" s="54">
        <f t="shared" si="7"/>
        <v>102.69995499863728</v>
      </c>
      <c r="O30" s="56"/>
      <c r="P30" s="53">
        <v>256121.8</v>
      </c>
      <c r="Q30" s="54">
        <f t="shared" si="8"/>
        <v>105.37858178508712</v>
      </c>
      <c r="R30" s="40"/>
      <c r="T30" s="49"/>
    </row>
    <row r="31" spans="1:20" s="41" customFormat="1" ht="35.1" customHeight="1">
      <c r="A31" s="38">
        <v>20240</v>
      </c>
      <c r="B31" s="34" t="s">
        <v>46</v>
      </c>
      <c r="C31" s="51">
        <v>12187.60089</v>
      </c>
      <c r="D31" s="51">
        <v>19869.866699999999</v>
      </c>
      <c r="E31" s="33">
        <f t="shared" si="0"/>
        <v>163.03345407629277</v>
      </c>
      <c r="F31" s="51">
        <v>19869.866699999999</v>
      </c>
      <c r="G31" s="33">
        <f t="shared" si="1"/>
        <v>163.03345407629277</v>
      </c>
      <c r="H31" s="55"/>
      <c r="I31" s="53">
        <v>0</v>
      </c>
      <c r="J31" s="35">
        <f t="shared" si="2"/>
        <v>0</v>
      </c>
      <c r="K31" s="36">
        <f t="shared" si="6"/>
        <v>0</v>
      </c>
      <c r="L31" s="56"/>
      <c r="M31" s="53">
        <v>0</v>
      </c>
      <c r="N31" s="54" t="e">
        <f t="shared" si="7"/>
        <v>#DIV/0!</v>
      </c>
      <c r="O31" s="56"/>
      <c r="P31" s="53">
        <v>0</v>
      </c>
      <c r="Q31" s="54" t="e">
        <f t="shared" si="8"/>
        <v>#DIV/0!</v>
      </c>
      <c r="R31" s="40"/>
      <c r="T31" s="49"/>
    </row>
    <row r="32" spans="1:20" s="41" customFormat="1" ht="35.1" customHeight="1">
      <c r="A32" s="38">
        <v>20290</v>
      </c>
      <c r="B32" s="34" t="s">
        <v>47</v>
      </c>
      <c r="C32" s="51">
        <v>0</v>
      </c>
      <c r="D32" s="51">
        <v>0</v>
      </c>
      <c r="E32" s="33" t="e">
        <f t="shared" si="0"/>
        <v>#DIV/0!</v>
      </c>
      <c r="F32" s="51">
        <v>0</v>
      </c>
      <c r="G32" s="33" t="e">
        <f t="shared" si="1"/>
        <v>#DIV/0!</v>
      </c>
      <c r="H32" s="55"/>
      <c r="I32" s="53">
        <v>0</v>
      </c>
      <c r="J32" s="35" t="e">
        <f t="shared" si="2"/>
        <v>#DIV/0!</v>
      </c>
      <c r="K32" s="36" t="e">
        <f t="shared" si="6"/>
        <v>#DIV/0!</v>
      </c>
      <c r="L32" s="56"/>
      <c r="M32" s="53">
        <v>0</v>
      </c>
      <c r="N32" s="54" t="e">
        <f t="shared" si="7"/>
        <v>#DIV/0!</v>
      </c>
      <c r="O32" s="56"/>
      <c r="P32" s="53">
        <v>0</v>
      </c>
      <c r="Q32" s="54" t="e">
        <f t="shared" si="8"/>
        <v>#DIV/0!</v>
      </c>
      <c r="R32" s="40"/>
      <c r="T32" s="49"/>
    </row>
    <row r="33" spans="1:20" s="41" customFormat="1" ht="35.1" customHeight="1">
      <c r="A33" s="38">
        <v>20300</v>
      </c>
      <c r="B33" s="34" t="s">
        <v>48</v>
      </c>
      <c r="C33" s="51">
        <v>0</v>
      </c>
      <c r="D33" s="51">
        <v>0</v>
      </c>
      <c r="E33" s="33" t="e">
        <f t="shared" si="0"/>
        <v>#DIV/0!</v>
      </c>
      <c r="F33" s="51">
        <v>0</v>
      </c>
      <c r="G33" s="33" t="e">
        <f t="shared" si="1"/>
        <v>#DIV/0!</v>
      </c>
      <c r="H33" s="55"/>
      <c r="I33" s="53">
        <v>0</v>
      </c>
      <c r="J33" s="54" t="e">
        <f t="shared" si="2"/>
        <v>#DIV/0!</v>
      </c>
      <c r="K33" s="57" t="e">
        <f t="shared" si="6"/>
        <v>#DIV/0!</v>
      </c>
      <c r="L33" s="56"/>
      <c r="M33" s="53">
        <v>0</v>
      </c>
      <c r="N33" s="54" t="e">
        <f t="shared" si="7"/>
        <v>#DIV/0!</v>
      </c>
      <c r="O33" s="56"/>
      <c r="P33" s="53">
        <v>0</v>
      </c>
      <c r="Q33" s="54" t="e">
        <f t="shared" si="8"/>
        <v>#DIV/0!</v>
      </c>
      <c r="R33" s="40"/>
      <c r="T33" s="49"/>
    </row>
    <row r="34" spans="1:20" s="41" customFormat="1" ht="35.1" customHeight="1">
      <c r="A34" s="38">
        <v>20400</v>
      </c>
      <c r="B34" s="34" t="s">
        <v>49</v>
      </c>
      <c r="C34" s="51">
        <v>0</v>
      </c>
      <c r="D34" s="51">
        <v>0</v>
      </c>
      <c r="E34" s="33" t="e">
        <f t="shared" si="0"/>
        <v>#DIV/0!</v>
      </c>
      <c r="F34" s="51">
        <v>0</v>
      </c>
      <c r="G34" s="33" t="e">
        <f t="shared" si="1"/>
        <v>#DIV/0!</v>
      </c>
      <c r="H34" s="55"/>
      <c r="I34" s="53">
        <v>0</v>
      </c>
      <c r="J34" s="54" t="e">
        <f t="shared" si="2"/>
        <v>#DIV/0!</v>
      </c>
      <c r="K34" s="57" t="e">
        <f t="shared" si="6"/>
        <v>#DIV/0!</v>
      </c>
      <c r="L34" s="56"/>
      <c r="M34" s="53">
        <v>0</v>
      </c>
      <c r="N34" s="54" t="e">
        <f t="shared" si="7"/>
        <v>#DIV/0!</v>
      </c>
      <c r="O34" s="56"/>
      <c r="P34" s="53">
        <v>0</v>
      </c>
      <c r="Q34" s="54" t="e">
        <f t="shared" si="8"/>
        <v>#DIV/0!</v>
      </c>
      <c r="R34" s="40"/>
      <c r="T34" s="49"/>
    </row>
    <row r="35" spans="1:20" s="41" customFormat="1" ht="35.1" customHeight="1">
      <c r="A35" s="38">
        <v>20700</v>
      </c>
      <c r="B35" s="34" t="s">
        <v>50</v>
      </c>
      <c r="C35" s="51">
        <v>0</v>
      </c>
      <c r="D35" s="51">
        <v>2182</v>
      </c>
      <c r="E35" s="33" t="e">
        <f t="shared" si="0"/>
        <v>#DIV/0!</v>
      </c>
      <c r="F35" s="51">
        <v>2182</v>
      </c>
      <c r="G35" s="33" t="e">
        <f t="shared" si="1"/>
        <v>#DIV/0!</v>
      </c>
      <c r="H35" s="55"/>
      <c r="I35" s="53">
        <v>0</v>
      </c>
      <c r="J35" s="58">
        <f t="shared" si="2"/>
        <v>0</v>
      </c>
      <c r="K35" s="57">
        <f t="shared" si="6"/>
        <v>0</v>
      </c>
      <c r="L35" s="56"/>
      <c r="M35" s="53">
        <v>0</v>
      </c>
      <c r="N35" s="54" t="e">
        <f t="shared" si="7"/>
        <v>#DIV/0!</v>
      </c>
      <c r="O35" s="56"/>
      <c r="P35" s="53">
        <v>0</v>
      </c>
      <c r="Q35" s="54" t="e">
        <f t="shared" si="8"/>
        <v>#DIV/0!</v>
      </c>
      <c r="R35" s="40"/>
      <c r="T35" s="49"/>
    </row>
    <row r="36" spans="1:20" s="41" customFormat="1" ht="52.5" customHeight="1">
      <c r="A36" s="38">
        <v>21800</v>
      </c>
      <c r="B36" s="34" t="s">
        <v>51</v>
      </c>
      <c r="C36" s="51">
        <v>3.63</v>
      </c>
      <c r="D36" s="51">
        <v>0</v>
      </c>
      <c r="E36" s="33">
        <f t="shared" si="0"/>
        <v>0</v>
      </c>
      <c r="F36" s="51">
        <v>0</v>
      </c>
      <c r="G36" s="33">
        <f t="shared" si="1"/>
        <v>0</v>
      </c>
      <c r="H36" s="55"/>
      <c r="I36" s="53">
        <v>0</v>
      </c>
      <c r="J36" s="58" t="e">
        <f t="shared" si="2"/>
        <v>#DIV/0!</v>
      </c>
      <c r="K36" s="57" t="e">
        <f t="shared" si="6"/>
        <v>#DIV/0!</v>
      </c>
      <c r="L36" s="56"/>
      <c r="M36" s="53">
        <v>0</v>
      </c>
      <c r="N36" s="54" t="e">
        <f t="shared" si="7"/>
        <v>#DIV/0!</v>
      </c>
      <c r="O36" s="56"/>
      <c r="P36" s="53">
        <v>0</v>
      </c>
      <c r="Q36" s="54" t="e">
        <f t="shared" si="8"/>
        <v>#DIV/0!</v>
      </c>
      <c r="R36" s="40"/>
      <c r="T36" s="49"/>
    </row>
    <row r="37" spans="1:20" s="41" customFormat="1" ht="35.1" customHeight="1">
      <c r="A37" s="38">
        <v>21900</v>
      </c>
      <c r="B37" s="34" t="s">
        <v>52</v>
      </c>
      <c r="C37" s="51">
        <v>-51.723700000000001</v>
      </c>
      <c r="D37" s="51">
        <v>0</v>
      </c>
      <c r="E37" s="33">
        <f t="shared" si="0"/>
        <v>0</v>
      </c>
      <c r="F37" s="51">
        <v>0</v>
      </c>
      <c r="G37" s="33">
        <f t="shared" si="1"/>
        <v>0</v>
      </c>
      <c r="H37" s="55"/>
      <c r="I37" s="53">
        <v>0</v>
      </c>
      <c r="J37" s="58" t="e">
        <f t="shared" si="2"/>
        <v>#DIV/0!</v>
      </c>
      <c r="K37" s="57" t="e">
        <f t="shared" si="6"/>
        <v>#DIV/0!</v>
      </c>
      <c r="L37" s="56"/>
      <c r="M37" s="53">
        <v>0</v>
      </c>
      <c r="N37" s="58" t="e">
        <f t="shared" si="7"/>
        <v>#DIV/0!</v>
      </c>
      <c r="O37" s="56"/>
      <c r="P37" s="53">
        <v>0</v>
      </c>
      <c r="Q37" s="58" t="e">
        <f t="shared" si="8"/>
        <v>#DIV/0!</v>
      </c>
      <c r="R37" s="40"/>
      <c r="T37" s="49"/>
    </row>
    <row r="39" spans="1:20" ht="45">
      <c r="B39" s="59" t="s">
        <v>53</v>
      </c>
    </row>
    <row r="40" spans="1:20">
      <c r="C40" s="60"/>
      <c r="D40" s="60"/>
      <c r="E40" s="61"/>
      <c r="F40" s="61"/>
      <c r="G40" s="61"/>
      <c r="H40" s="61"/>
    </row>
    <row r="41" spans="1:20">
      <c r="C41" s="1"/>
      <c r="D41" s="1"/>
      <c r="E41" s="1"/>
      <c r="F41" s="1"/>
      <c r="G41" s="1"/>
      <c r="H41" s="1"/>
    </row>
    <row r="42" spans="1:20">
      <c r="C42" s="60"/>
      <c r="D42" s="60"/>
      <c r="E42" s="61"/>
      <c r="F42" s="61"/>
      <c r="G42" s="61"/>
      <c r="H42" s="61"/>
      <c r="I42" s="30"/>
      <c r="J42" s="30"/>
      <c r="K42" s="30"/>
      <c r="L42" s="30"/>
      <c r="M42" s="30"/>
      <c r="N42" s="30"/>
      <c r="O42" s="30"/>
      <c r="P42" s="30"/>
    </row>
    <row r="44" spans="1:20">
      <c r="D44" s="62"/>
    </row>
    <row r="45" spans="1:20">
      <c r="D45" s="62"/>
    </row>
    <row r="46" spans="1:20">
      <c r="C46" s="62"/>
    </row>
  </sheetData>
  <mergeCells count="4">
    <mergeCell ref="B1:Q1"/>
    <mergeCell ref="E2:H2"/>
    <mergeCell ref="C41:E41"/>
    <mergeCell ref="F41:H41"/>
  </mergeCells>
  <pageMargins left="0.23611111111111099" right="0.23611111111111099" top="0.15763888888888899" bottom="0.15763888888888899" header="0.511811023622047" footer="0.511811023622047"/>
  <pageSetup paperSize="9" scale="4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№ 1 Доходы</vt:lpstr>
      <vt:lpstr>'Форма № 1 Доходы'!Область_печати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ФИРСОВА ЛЮДМИЛА ВЛАДИМИРОВНА</dc:creator>
  <dc:description/>
  <cp:lastModifiedBy>Рузаева</cp:lastModifiedBy>
  <cp:revision>17</cp:revision>
  <cp:lastPrinted>2024-10-23T11:44:53Z</cp:lastPrinted>
  <dcterms:created xsi:type="dcterms:W3CDTF">2017-08-31T14:26:51Z</dcterms:created>
  <dcterms:modified xsi:type="dcterms:W3CDTF">2024-11-07T08:42:10Z</dcterms:modified>
  <dc:language>ru-RU</dc:language>
</cp:coreProperties>
</file>