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Лист1!$5:$7</definedName>
  </definedNames>
  <calcPr calcId="125725"/>
</workbook>
</file>

<file path=xl/calcChain.xml><?xml version="1.0" encoding="utf-8"?>
<calcChain xmlns="http://schemas.openxmlformats.org/spreadsheetml/2006/main">
  <c r="J310" i="1"/>
  <c r="I311"/>
  <c r="I310"/>
  <c r="J311"/>
  <c r="J312"/>
  <c r="I312"/>
  <c r="J313"/>
  <c r="I313"/>
  <c r="K253"/>
  <c r="K252"/>
  <c r="K251"/>
  <c r="G251"/>
  <c r="G229"/>
  <c r="K233"/>
  <c r="K232"/>
  <c r="K231"/>
  <c r="K230"/>
  <c r="K229"/>
  <c r="J216"/>
  <c r="K216" s="1"/>
  <c r="J215"/>
  <c r="K215" s="1"/>
  <c r="K214"/>
  <c r="K213"/>
  <c r="K212"/>
  <c r="G212"/>
  <c r="G234"/>
  <c r="G273"/>
  <c r="G256"/>
  <c r="G246"/>
  <c r="K228"/>
  <c r="K227"/>
  <c r="K226"/>
  <c r="K225"/>
  <c r="K224"/>
  <c r="K263"/>
  <c r="K262"/>
  <c r="K261"/>
  <c r="K266"/>
  <c r="K267"/>
  <c r="K268"/>
  <c r="K269"/>
  <c r="K270"/>
  <c r="I67"/>
  <c r="I309" l="1"/>
  <c r="K116"/>
  <c r="K115"/>
  <c r="K114"/>
  <c r="K113"/>
  <c r="K112"/>
  <c r="G125"/>
  <c r="K25"/>
  <c r="K24"/>
  <c r="K23"/>
  <c r="K22"/>
  <c r="K21"/>
  <c r="K20"/>
  <c r="K19"/>
  <c r="K18"/>
  <c r="K17"/>
  <c r="K16"/>
  <c r="K15"/>
  <c r="K14"/>
  <c r="K13"/>
  <c r="K12"/>
  <c r="K11"/>
  <c r="K258"/>
  <c r="K257"/>
  <c r="K256"/>
  <c r="J67" l="1"/>
  <c r="G48" l="1"/>
  <c r="K48"/>
  <c r="K49"/>
  <c r="K50"/>
  <c r="G55"/>
  <c r="K55"/>
  <c r="K56"/>
  <c r="K57"/>
  <c r="K310" l="1"/>
  <c r="K277"/>
  <c r="K276"/>
  <c r="K275"/>
  <c r="K274"/>
  <c r="K273"/>
  <c r="K250"/>
  <c r="K249"/>
  <c r="K248"/>
  <c r="K247"/>
  <c r="K246"/>
  <c r="K245"/>
  <c r="K244"/>
  <c r="K243"/>
  <c r="K242"/>
  <c r="K241"/>
  <c r="K238"/>
  <c r="K237"/>
  <c r="K235"/>
  <c r="K234"/>
  <c r="J221"/>
  <c r="K219"/>
  <c r="K218"/>
  <c r="K217"/>
  <c r="G217"/>
  <c r="K221" l="1"/>
  <c r="K313"/>
  <c r="K236"/>
  <c r="K220"/>
  <c r="K312"/>
  <c r="K148"/>
  <c r="K152"/>
  <c r="J309" l="1"/>
  <c r="K311"/>
  <c r="G286"/>
  <c r="K298" l="1"/>
  <c r="K299"/>
  <c r="G170" l="1"/>
  <c r="G153"/>
  <c r="G148"/>
  <c r="K89" l="1"/>
  <c r="K88"/>
  <c r="K87"/>
  <c r="K86"/>
  <c r="K85"/>
  <c r="K309" l="1"/>
  <c r="G296" l="1"/>
  <c r="K159"/>
  <c r="K160"/>
  <c r="K161"/>
  <c r="K162"/>
  <c r="K158"/>
  <c r="G60" l="1"/>
  <c r="K68"/>
  <c r="K69"/>
  <c r="K70"/>
  <c r="K71"/>
  <c r="K67"/>
  <c r="K297"/>
  <c r="K296"/>
  <c r="K304"/>
  <c r="K305"/>
  <c r="K306"/>
  <c r="K307"/>
  <c r="K303"/>
  <c r="K40"/>
  <c r="K41"/>
  <c r="K42"/>
  <c r="K43"/>
  <c r="K44"/>
  <c r="K45"/>
  <c r="K32"/>
  <c r="K33"/>
  <c r="K34"/>
  <c r="K35"/>
  <c r="K36"/>
  <c r="K37"/>
  <c r="K38"/>
  <c r="K39"/>
  <c r="K26"/>
  <c r="K27"/>
  <c r="K28"/>
  <c r="K29"/>
  <c r="K30"/>
  <c r="K31"/>
  <c r="G175"/>
  <c r="G165" l="1"/>
  <c r="K169"/>
  <c r="K170"/>
  <c r="K174"/>
  <c r="K175"/>
  <c r="K179"/>
  <c r="K165"/>
  <c r="K157"/>
  <c r="K153"/>
</calcChain>
</file>

<file path=xl/comments1.xml><?xml version="1.0" encoding="utf-8"?>
<comments xmlns="http://schemas.openxmlformats.org/spreadsheetml/2006/main">
  <authors>
    <author>Сергушкина</author>
  </authors>
  <commentList>
    <comment ref="C148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53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58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6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8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8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0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5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<sst xmlns="http://schemas.openxmlformats.org/spreadsheetml/2006/main" count="450" uniqueCount="177">
  <si>
    <t xml:space="preserve">ПРИЛОЖЕНИЕ </t>
  </si>
  <si>
    <t>№ п/п</t>
  </si>
  <si>
    <t>Наименование мероприятия</t>
  </si>
  <si>
    <t>Ответственный исполнитель</t>
  </si>
  <si>
    <t>Ожидаемый результат</t>
  </si>
  <si>
    <t>Причины отклонения от планового значения показателя</t>
  </si>
  <si>
    <t>Оценка использования финансовых средств</t>
  </si>
  <si>
    <t>Наименование показателя, единица измерения, краткая характеристика мероприятия, планируемого к реализации</t>
  </si>
  <si>
    <t>целевое значение показателя, ед.</t>
  </si>
  <si>
    <t>Источники финансирования</t>
  </si>
  <si>
    <t>Степень соответствия запланированному уровню затрат, %</t>
  </si>
  <si>
    <t>Цель: Развитие человеческого капитала и социальной сферы муниципального образования</t>
  </si>
  <si>
    <t>всего:</t>
  </si>
  <si>
    <t>федеральный бюджет</t>
  </si>
  <si>
    <t>республиканский бюджет</t>
  </si>
  <si>
    <t>местный бюджет</t>
  </si>
  <si>
    <t>внебюджетные средства</t>
  </si>
  <si>
    <t>Итого общее количество выполненных мероприятий, единиц</t>
  </si>
  <si>
    <t>Общая степень достижения целевых показателей, %</t>
  </si>
  <si>
    <t>Общая степень соответствия запланированному уровню затрат</t>
  </si>
  <si>
    <t>Задача 2.1.Увеличение объема производства  продукции сельского хозяйства</t>
  </si>
  <si>
    <t>Направление 2. Развитие агропромышленного комплекса</t>
  </si>
  <si>
    <t>Направление 3.Повышение инвестиционной привлекательности</t>
  </si>
  <si>
    <t>Задача 3.1. Формирование благоприятной инвестиционной среды</t>
  </si>
  <si>
    <t>Задача 4.1.  Создание условий для продвижения на потребительский рынок качественных товаров, развитию бытовых услуг  и услуг общественного питания</t>
  </si>
  <si>
    <t>Направление 6. Развитие транспортной инфраструктуры</t>
  </si>
  <si>
    <t>Задача 6.1.Развитие и совершенствование  сети автомобильных дорог общего пользования</t>
  </si>
  <si>
    <t>Направление 7.Развитие жилищно-коммунальной сферы</t>
  </si>
  <si>
    <t>Задача 7.1.Повышение качества услуг, оказываемых населению</t>
  </si>
  <si>
    <t>Задача 8.1. Благоустройство населенных пунктов для безопасного и комфортного проживания населения</t>
  </si>
  <si>
    <t>Цель: Основные направления повышения эффективности муниципального управления</t>
  </si>
  <si>
    <t>1.1.1.1</t>
  </si>
  <si>
    <t>1.1.1.2.</t>
  </si>
  <si>
    <t>1.1.1.3</t>
  </si>
  <si>
    <t>1.1.1.8.</t>
  </si>
  <si>
    <t>1.1.1.9.</t>
  </si>
  <si>
    <t>1.1.1.10.</t>
  </si>
  <si>
    <t>1.1.1.11.</t>
  </si>
  <si>
    <t>2.1.1.1</t>
  </si>
  <si>
    <t>Управление по социальной работе, ОСЗН по Торбеевскому району</t>
  </si>
  <si>
    <t>Проведение мероприятий с работодателями по трудоустройству подростков в свободное время</t>
  </si>
  <si>
    <t>3.1.1.1.</t>
  </si>
  <si>
    <t>Управление по социальной работе, отдел по делам молодежи физкультуры и спорта</t>
  </si>
  <si>
    <t xml:space="preserve">Проведение спортивных мероприятий, организация участия юных спортсменов во всероссийских, международных и республиканских мероприятиях </t>
  </si>
  <si>
    <t>4.1.1.1.</t>
  </si>
  <si>
    <t>Управление по социальной работе, отдел культуры администрации</t>
  </si>
  <si>
    <t>Направление 1.1.Развитие образования</t>
  </si>
  <si>
    <t>Задача 1.1.1. Обеспечение доступности качественного дошкольного, начального  и общего образования</t>
  </si>
  <si>
    <t>Направление 2.Развитие рынка труда, повышение доходов граждан</t>
  </si>
  <si>
    <t>Задача 2.1.1. Развитие современного рынка труда, повышение доходов населения</t>
  </si>
  <si>
    <t>Направление 3.1.Развитие физической культуры и спорта</t>
  </si>
  <si>
    <t>Задача 3.1.1. Создание условий для развития спорта и массовой физической культуры</t>
  </si>
  <si>
    <t>Направление 4.1.Развитие культуры</t>
  </si>
  <si>
    <t xml:space="preserve">Задача 4.1.1. Создание благоприятных условий для удовлетворения культурных потребностей населения и обеспечения доступа к культурным ценностям </t>
  </si>
  <si>
    <t>Направление 2.1.1. Повышение экономической эффективности промышленного производства</t>
  </si>
  <si>
    <t>Задача 2.1.1.Развитие промышленного комплекса района</t>
  </si>
  <si>
    <t>Цель: 2.Экономическое развитие, повышения конкурентоспособности и инвестиционной привлекательности муниципального образования</t>
  </si>
  <si>
    <t>Экономическое управление, управление по работе с отраслями АПК и ЛПХ</t>
  </si>
  <si>
    <t>2.2.1.1.</t>
  </si>
  <si>
    <t>2.2.1.2.</t>
  </si>
  <si>
    <t>2.2.1.3.</t>
  </si>
  <si>
    <t>3.3.1.1.</t>
  </si>
  <si>
    <t>Объем инвестиций в основной капитал за счет всех источников финансирования, тыс. руб</t>
  </si>
  <si>
    <t>4.4.1.1.</t>
  </si>
  <si>
    <t>Объем оборота розничной торговли во всех каналах реализации, тыс. руб.</t>
  </si>
  <si>
    <t>4.4.1.2.</t>
  </si>
  <si>
    <t>Экономическое управление</t>
  </si>
  <si>
    <t>4.4.1.4.</t>
  </si>
  <si>
    <t>4.4.1.5</t>
  </si>
  <si>
    <t>4.4.1.6.</t>
  </si>
  <si>
    <t>Объем оборота общественного питания</t>
  </si>
  <si>
    <t>4.4.1.7.</t>
  </si>
  <si>
    <t>4.4.1.8.</t>
  </si>
  <si>
    <t>4.4.1.9.</t>
  </si>
  <si>
    <t>Направление 5..Повышение уровня обеспеченности и доступности жилья для населения района, развитие жилищной сферы и достижение безопасных и комфортных условий проживания в нем</t>
  </si>
  <si>
    <t>Задача 5.1. Развитие строительства</t>
  </si>
  <si>
    <t>5.5.1.1.</t>
  </si>
  <si>
    <t>Управление строительства, архитектуры и ЖКХ</t>
  </si>
  <si>
    <t>км.</t>
  </si>
  <si>
    <t>6.6.1.1.</t>
  </si>
  <si>
    <t>7.7.1.2.</t>
  </si>
  <si>
    <t>ед.</t>
  </si>
  <si>
    <t>8.8.1.1.</t>
  </si>
  <si>
    <t>Направление 9. Рост доходного потенциала</t>
  </si>
  <si>
    <t>Задача 9.1.Повышение эффективности управления муниципальными финансами</t>
  </si>
  <si>
    <t>Совершенствование бюджетного процесса, процедуры составления и организации исполнения бюджета торбеевского муниципального района</t>
  </si>
  <si>
    <t>Удельный вес расходов бюджета Торбеевского муниципального района Республики Мордовия формируемых в рамках программ, в  общем объеме расходов бюджета Торбеевского муниципального района, %</t>
  </si>
  <si>
    <t>9.9.1.1.</t>
  </si>
  <si>
    <t>9.9.1.2.</t>
  </si>
  <si>
    <t>Совершенствование бюджетного планирования</t>
  </si>
  <si>
    <t>Отклонение исполнения бюджета Торбеевского муниципального района по доходам к утвержденному уровню</t>
  </si>
  <si>
    <t>9.9.1.3.</t>
  </si>
  <si>
    <t>Финансовое управление администрации</t>
  </si>
  <si>
    <t>Обслуживание муниципального долга, тыс. руб.</t>
  </si>
  <si>
    <t>Направление 10. Повышение эффективности деятельности органов местного самоуправления</t>
  </si>
  <si>
    <t>Задача 10.1.Развитие информационного потенциала</t>
  </si>
  <si>
    <t>10.10.1.1</t>
  </si>
  <si>
    <t>Финансовое управление администрации, отдел информатизации администрации</t>
  </si>
  <si>
    <t>Темп роста объема отгруженных товаров собственного производства, выполненных работ и услуг собственными силами по видам экономической деятельности «Обрабатывающие производства», «Обеспечение электрической энергией, газом и паром; кондиционирование воздуха», «Водоснабжение; водоотведение, организация сбора и утилизации отходов, деятельность по ликвидации загрязнений»</t>
  </si>
  <si>
    <t>в т.ч. Объем инвестиций в основной капитал за счет внебюджетных источников, тыс. руб.</t>
  </si>
  <si>
    <t>оборот розничной торговли в расчете на 1 жителя, руб.</t>
  </si>
  <si>
    <t>трудоустроено подростков, чел.</t>
  </si>
  <si>
    <t>2.1.1.1.</t>
  </si>
  <si>
    <t>отсутствие финансирования</t>
  </si>
  <si>
    <t>доля населения систематически занимающегося физкультурой и спортом</t>
  </si>
  <si>
    <t xml:space="preserve">Доля обучающихся,систематически занимающихся физической культурой и спортом, в общей численности обучающися </t>
  </si>
  <si>
    <t>Направление 4. Развитие инфраструктуры потребительского рынка товаров, работ и услуг.</t>
  </si>
  <si>
    <t>3.3.1.2.</t>
  </si>
  <si>
    <t>3.3.1.3</t>
  </si>
  <si>
    <t>устройство навесов над продуктовыми прилавками на ярмарке выходного дня ООО "Торбеевское ТО"</t>
  </si>
  <si>
    <t>Своевременное обслуживание долговых обязательств в Торбеевском муниципальном районе по бюджетным кредитам перед республиканским бюджетом</t>
  </si>
  <si>
    <t>2.1.1.1.4</t>
  </si>
  <si>
    <t>Производство зерна (в первоначально оприходованном весе)</t>
  </si>
  <si>
    <t xml:space="preserve">Первый заместитель Главы Торбеевского муниципального района, начальник управления по работе с отраслями АПК и ЛПХ </t>
  </si>
  <si>
    <t>Производство зерна (в первоначально оприходованном весе), т</t>
  </si>
  <si>
    <t>Производство скота и птицы на убой (в сельскохозяйственных организациях, крестьянских (фермерских) хозяйствах, включая индивидуальных предпринимателей)</t>
  </si>
  <si>
    <t>Производство скота и птицы на убой (в сельскохозяйственных организациях, крестьянских (фермерских) хозяйствах, включая индивидуальных предпринимателей), т</t>
  </si>
  <si>
    <t>Производство молока (в сельскохозяйственных организациях, крестьянских (фермерских) хозяйствах, включая индивидуальных предпринимателей)</t>
  </si>
  <si>
    <t>Производство молока (в сельскохозяйственных организациях, крестьянских (фермерских) хозяйствах, включая индивидуальных предпринимателей), т</t>
  </si>
  <si>
    <t>Техническая и технологическая модернизация, инновационное развитие</t>
  </si>
  <si>
    <t>Объемы приобретения сельскохозяйственными товаропроизводителями новой сельскохозяйственной техники (по льготной цене) от производителей сельскохозяйственной техники</t>
  </si>
  <si>
    <t>Объемы приобретения сельскохозяйственными товаропроизводителями новой сельскохозяйственной техники (по льготной цене) от производителей сельскохозяйственной техники, ед.</t>
  </si>
  <si>
    <t>Приобретение машин, оборудования и трансопортных средств ООО «МАПО «Торбеево»</t>
  </si>
  <si>
    <t>Затраты на формирование рабочего, продуктивного и племенного стада ООО «МАПО «Торбеево»</t>
  </si>
  <si>
    <t>шт.</t>
  </si>
  <si>
    <t>Обеспечение жильем детей-сирот</t>
  </si>
  <si>
    <t>км</t>
  </si>
  <si>
    <t xml:space="preserve"> Доля муниципальных учреждений культуры, здания которых находятся  в аварийномсостоянии или требуют капитального ремонта, в общем количестве муниципальных учреждений</t>
  </si>
  <si>
    <t>2.1.1.3.</t>
  </si>
  <si>
    <t>2.1.1.4.</t>
  </si>
  <si>
    <t>7.7.1.1.</t>
  </si>
  <si>
    <t>2.2.1.5.</t>
  </si>
  <si>
    <t>Стимулирование обучения и закрепления молодых специалистов в сельскохозяйственном производстве</t>
  </si>
  <si>
    <t>Количество заключенных договоров согласно Указу Главы Республики Мордовия от 27 февраля 2015 года № 91-УГ «О дополнительных мерах по подготовке и закреплению молодых специалистов в сельскохозяйственном производстве», ед.</t>
  </si>
  <si>
    <t>Показатель не выполнен, так как не было желающих заключить договор согласно Указу Главы Республики Мордовия от 27 февраля 2015 года № 91-УГ «О дополнительных мерах по подготовке и закреплению молодых специалистов в сельскохозяйственном производстве».</t>
  </si>
  <si>
    <t>2.2.1.4.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</si>
  <si>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</si>
  <si>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Цифровая трансформация муниципальных услуг и сервисов</t>
  </si>
  <si>
    <t>7.7.1.3.</t>
  </si>
  <si>
    <t>Реконструкция систем теплоснабжения в  рп. Торбеево</t>
  </si>
  <si>
    <t>7.7.1.4.</t>
  </si>
  <si>
    <t>Направление 8. Благоустройство территории</t>
  </si>
  <si>
    <t xml:space="preserve"> Капитальный ремонт многоквартирных домов</t>
  </si>
  <si>
    <t>Благоустройство дворовых территорий рп Торбеево</t>
  </si>
  <si>
    <t>Отчет об исполнении Плана мероприятий по реализации Стратегии социально-экономического развития  Торбеевского муниципального образования в Республике Мордовия за 2024 год</t>
  </si>
  <si>
    <t xml:space="preserve"> Укрепление материально- технической базы (установка системы оповещения) СП МБОУ "Дракинская средняя общеобразовательная школа" в с. Сургодь</t>
  </si>
  <si>
    <t>Управление по работе с учреждениями образования администрации Торбеевского муниципального района,   МБОУ "Дракинская средняя общеобразовательная школа"</t>
  </si>
  <si>
    <t>Укрепление материально- технической базы (замена газовых счетчиков) МБОУ "Варжеляйская средняя общеобразовательная школа ",  МБОУ "Жуковская  средняя общеобразовательная школа ",МБОУ "Краснопольская основная общеобразовательная школа"</t>
  </si>
  <si>
    <t>Управление по работе с учреждениями образования администрации Торбеевского муниципального района, МБОУ "Варжеляйская средняя общеобразовательная школа ",  МБОУ "Жуковская  средняя общеобразовательная школа ",МБОУ "Краснопольская основная общеобразовательная школа"</t>
  </si>
  <si>
    <t>Укрепление материально- технической базы (установка видеонаблюдения) СП МБОУ "Дракинская средняя общеобразовательная школа" в с. Сургодь, СП МБОУ "Дракинская средняя общеобразовательная школа" в с. Никольское, СП МБОУ "Жуковская  средняя общеобразовательная школа" в с.  Тат-Юнки</t>
  </si>
  <si>
    <t xml:space="preserve">Управление по работе с учреждениями образования администрации Торбеевского муниципального района, МБОУ "Дракинская средняя общеобразовательная школа", МБОУ "Жуковская средняя общеобразовательная школа" </t>
  </si>
  <si>
    <t>целевое значение показателя 2024 год</t>
  </si>
  <si>
    <t>фактическое значение показателя 2024 год</t>
  </si>
  <si>
    <t>Объем финансовых средств, запланированный по программе на 2024 год, тыс. рублей</t>
  </si>
  <si>
    <t>Фактически освоенный объем финансирования программы за 2024 год, тыс. рублей</t>
  </si>
  <si>
    <t xml:space="preserve">77,4 %. Показатель выполнен на 77,4 %. Неблагоприятные погодные условия сказались на урожайности зерновых и зернобобовых культур, поэтому собрано зерна меньше запланированного объема.   </t>
  </si>
  <si>
    <t>96,2 %. Показатель выполнен на 96,2 % из-за недостижения целевого показателя по увеличению поголовья коров молочного направления в районе</t>
  </si>
  <si>
    <t>2.1.1.2</t>
  </si>
  <si>
    <t>Приобретение ООО «Молоко» специализированного оборудования: Сепаратора Ж-5 ООТ-3 тыс. л/час</t>
  </si>
  <si>
    <t>Приобретение ООО «Молоко» специализированного оборудования: Сепаратора ОЦПМ-5 5 тыс. л/час</t>
  </si>
  <si>
    <t>Показатель не выполнен, так как сельскохозяйственными товаропроизводителями не приобреталась новая сельскохозяйственная техника (по льготной цене) от производителей сельскохозяйственной техники</t>
  </si>
  <si>
    <t>Укладка твердого покрытия на ярмарке выходного дня ООО "ТТО"</t>
  </si>
  <si>
    <t xml:space="preserve">Укрепление материально-техническй базы </t>
  </si>
  <si>
    <t xml:space="preserve"> Капитальный ремонт дороги с М-5г. Саранск до с. Носакино</t>
  </si>
  <si>
    <t>Капитальный ремонт канализационной насостной станции рп.Торбеево</t>
  </si>
  <si>
    <t>Ремонт изношенных водопроводных сетей</t>
  </si>
  <si>
    <t>7.7.1.5.</t>
  </si>
  <si>
    <t>Субсидирование оформления прав собственности на безхозяйственные объекты инжинерной инфраструктуры, охранные зоны инженерных сетей и передачи на обслуживание ресурсоснабжающий организации</t>
  </si>
  <si>
    <t xml:space="preserve"> Капитальный ремонт дороги с М-5г. Саранск до с. Савва</t>
  </si>
  <si>
    <t>5.5.1.2.</t>
  </si>
  <si>
    <t>Строительство водопровода в массиве новостроящихся улиц Солнечная, Восточная рп.Торбеево</t>
  </si>
  <si>
    <t>7.7.1.6.</t>
  </si>
  <si>
    <t>Замена водопроводных сетей по ул.Больничная</t>
  </si>
  <si>
    <t>6.6.1.2.</t>
  </si>
  <si>
    <t>6.6.1.3.</t>
  </si>
  <si>
    <t>Ремонт дороги рп.Торбеево, ул.Мира</t>
  </si>
  <si>
    <t>из 33 показателей: 6-  не выполнены, 22-  выполнены  на 100 и больше %, 6- выполнены частично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</si>
</sst>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"/>
    <numFmt numFmtId="166" formatCode="_-* #,##0.00_р_._-;\-* #,##0.00_р_._-;_-* \-??_р_._-;_-@_-"/>
  </numFmts>
  <fonts count="13"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166" fontId="7" fillId="0" borderId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165" fontId="0" fillId="0" borderId="1" xfId="0" applyNumberFormat="1" applyFill="1" applyBorder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0" xfId="0" applyFont="1"/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2" fillId="2" borderId="0" xfId="0" applyFont="1" applyFill="1" applyAlignment="1">
      <alignment vertical="top" wrapText="1"/>
    </xf>
    <xf numFmtId="165" fontId="8" fillId="0" borderId="1" xfId="0" applyNumberFormat="1" applyFont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165" fontId="2" fillId="0" borderId="6" xfId="0" applyNumberFormat="1" applyFont="1" applyFill="1" applyBorder="1" applyAlignment="1">
      <alignment horizontal="center" vertical="top" wrapText="1"/>
    </xf>
    <xf numFmtId="165" fontId="2" fillId="0" borderId="7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/>
    </xf>
    <xf numFmtId="0" fontId="2" fillId="0" borderId="0" xfId="0" applyFont="1"/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4" fontId="0" fillId="0" borderId="1" xfId="0" applyNumberFormat="1" applyFill="1" applyBorder="1" applyAlignment="1">
      <alignment vertical="top"/>
    </xf>
    <xf numFmtId="0" fontId="3" fillId="0" borderId="0" xfId="0" applyFont="1" applyAlignment="1"/>
    <xf numFmtId="0" fontId="4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horizontal="center" vertical="top"/>
    </xf>
    <xf numFmtId="164" fontId="2" fillId="0" borderId="6" xfId="0" applyNumberFormat="1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164" fontId="2" fillId="0" borderId="7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left" vertical="top" wrapText="1"/>
    </xf>
    <xf numFmtId="164" fontId="2" fillId="3" borderId="5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/>
    </xf>
    <xf numFmtId="164" fontId="2" fillId="3" borderId="6" xfId="0" applyNumberFormat="1" applyFont="1" applyFill="1" applyBorder="1" applyAlignment="1">
      <alignment vertical="top" wrapText="1"/>
    </xf>
    <xf numFmtId="164" fontId="2" fillId="3" borderId="7" xfId="0" applyNumberFormat="1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164" fontId="2" fillId="2" borderId="6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165" fontId="2" fillId="3" borderId="1" xfId="0" applyNumberFormat="1" applyFont="1" applyFill="1" applyBorder="1" applyAlignment="1">
      <alignment vertical="top"/>
    </xf>
    <xf numFmtId="0" fontId="2" fillId="3" borderId="7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165" fontId="2" fillId="0" borderId="1" xfId="0" applyNumberFormat="1" applyFont="1" applyFill="1" applyBorder="1" applyAlignment="1">
      <alignment vertical="top"/>
    </xf>
    <xf numFmtId="165" fontId="2" fillId="0" borderId="4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5" fontId="2" fillId="0" borderId="5" xfId="0" applyNumberFormat="1" applyFont="1" applyFill="1" applyBorder="1" applyAlignment="1">
      <alignment vertical="top"/>
    </xf>
    <xf numFmtId="165" fontId="2" fillId="0" borderId="6" xfId="0" applyNumberFormat="1" applyFont="1" applyFill="1" applyBorder="1" applyAlignment="1">
      <alignment vertical="top"/>
    </xf>
    <xf numFmtId="165" fontId="2" fillId="0" borderId="7" xfId="0" applyNumberFormat="1" applyFont="1" applyFill="1" applyBorder="1" applyAlignment="1">
      <alignment vertical="top"/>
    </xf>
    <xf numFmtId="165" fontId="2" fillId="0" borderId="5" xfId="0" applyNumberFormat="1" applyFont="1" applyFill="1" applyBorder="1" applyAlignment="1">
      <alignment vertical="top" wrapText="1"/>
    </xf>
    <xf numFmtId="165" fontId="2" fillId="0" borderId="6" xfId="0" applyNumberFormat="1" applyFont="1" applyFill="1" applyBorder="1" applyAlignment="1">
      <alignment vertical="top" wrapText="1"/>
    </xf>
    <xf numFmtId="165" fontId="2" fillId="0" borderId="7" xfId="0" applyNumberFormat="1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11" fillId="0" borderId="7" xfId="0" applyFont="1" applyFill="1" applyBorder="1" applyAlignment="1">
      <alignment vertical="top" wrapText="1"/>
    </xf>
    <xf numFmtId="165" fontId="2" fillId="0" borderId="4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165" fontId="2" fillId="2" borderId="3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justify" vertical="top" wrapText="1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top"/>
    </xf>
    <xf numFmtId="165" fontId="2" fillId="2" borderId="1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15" xfId="0" applyFill="1" applyBorder="1" applyAlignment="1">
      <alignment horizontal="right"/>
    </xf>
  </cellXfs>
  <cellStyles count="3">
    <cellStyle name="Обычный" xfId="0" builtinId="0"/>
    <cellStyle name="Обычный 2 2" xfId="1"/>
    <cellStyle name="Финансов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"/>
  <sheetViews>
    <sheetView tabSelected="1" zoomScaleNormal="100" workbookViewId="0">
      <selection activeCell="R311" sqref="R311"/>
    </sheetView>
  </sheetViews>
  <sheetFormatPr defaultRowHeight="15"/>
  <cols>
    <col min="1" max="1" width="8.5703125" customWidth="1"/>
    <col min="2" max="2" width="16.42578125" customWidth="1"/>
    <col min="3" max="3" width="14.28515625" customWidth="1"/>
    <col min="4" max="4" width="26.5703125" customWidth="1"/>
    <col min="5" max="5" width="10.85546875" customWidth="1"/>
    <col min="6" max="7" width="8.7109375" customWidth="1"/>
    <col min="8" max="8" width="8.7109375" style="33" customWidth="1"/>
    <col min="9" max="9" width="12.140625" customWidth="1"/>
    <col min="10" max="10" width="10.7109375" customWidth="1"/>
    <col min="11" max="1025" width="8.7109375" customWidth="1"/>
  </cols>
  <sheetData>
    <row r="1" spans="1:12" ht="18.75" customHeight="1">
      <c r="G1" s="23" t="s">
        <v>0</v>
      </c>
      <c r="H1" s="23"/>
      <c r="I1" s="23"/>
      <c r="J1" s="23"/>
      <c r="K1" s="23"/>
      <c r="L1" s="1"/>
    </row>
    <row r="2" spans="1:12">
      <c r="G2" s="2"/>
      <c r="H2" s="77"/>
      <c r="I2" s="2"/>
      <c r="J2" s="2"/>
      <c r="K2" s="2"/>
    </row>
    <row r="3" spans="1:12" ht="33.75" customHeight="1">
      <c r="A3" s="24" t="s">
        <v>144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2" ht="33.75" customHeight="1">
      <c r="B4" s="3"/>
      <c r="C4" s="3"/>
      <c r="D4" s="3"/>
      <c r="E4" s="3"/>
      <c r="F4" s="3"/>
      <c r="G4" s="3"/>
      <c r="H4" s="78"/>
      <c r="I4" s="3"/>
      <c r="J4" s="3"/>
      <c r="K4" s="3"/>
    </row>
    <row r="5" spans="1:12" s="52" customFormat="1" ht="33.75" customHeight="1">
      <c r="A5" s="25" t="s">
        <v>1</v>
      </c>
      <c r="B5" s="26" t="s">
        <v>2</v>
      </c>
      <c r="C5" s="26" t="s">
        <v>3</v>
      </c>
      <c r="D5" s="26" t="s">
        <v>4</v>
      </c>
      <c r="E5" s="26"/>
      <c r="F5" s="26"/>
      <c r="G5" s="27" t="s">
        <v>5</v>
      </c>
      <c r="H5" s="26" t="s">
        <v>6</v>
      </c>
      <c r="I5" s="26"/>
      <c r="J5" s="26"/>
      <c r="K5" s="26"/>
    </row>
    <row r="6" spans="1:12" s="52" customFormat="1" ht="30" customHeight="1">
      <c r="A6" s="25"/>
      <c r="B6" s="26"/>
      <c r="C6" s="26"/>
      <c r="D6" s="27" t="s">
        <v>7</v>
      </c>
      <c r="E6" s="28" t="s">
        <v>8</v>
      </c>
      <c r="F6" s="28"/>
      <c r="G6" s="27"/>
      <c r="H6" s="27" t="s">
        <v>9</v>
      </c>
      <c r="I6" s="27" t="s">
        <v>153</v>
      </c>
      <c r="J6" s="27" t="s">
        <v>154</v>
      </c>
      <c r="K6" s="27" t="s">
        <v>10</v>
      </c>
    </row>
    <row r="7" spans="1:12" s="52" customFormat="1" ht="72.75" customHeight="1">
      <c r="A7" s="25"/>
      <c r="B7" s="26"/>
      <c r="C7" s="26"/>
      <c r="D7" s="27"/>
      <c r="E7" s="12" t="s">
        <v>151</v>
      </c>
      <c r="F7" s="12" t="s">
        <v>152</v>
      </c>
      <c r="G7" s="27"/>
      <c r="H7" s="27"/>
      <c r="I7" s="27"/>
      <c r="J7" s="27"/>
      <c r="K7" s="27"/>
    </row>
    <row r="8" spans="1:12" s="52" customFormat="1" ht="12.75">
      <c r="A8" s="155" t="s">
        <v>11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</row>
    <row r="9" spans="1:12" s="52" customFormat="1" ht="12.75">
      <c r="A9" s="25" t="s">
        <v>46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2" s="52" customFormat="1" ht="12.75">
      <c r="A10" s="25" t="s">
        <v>47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2" s="52" customFormat="1" ht="15" customHeight="1">
      <c r="A11" s="80" t="s">
        <v>31</v>
      </c>
      <c r="B11" s="44" t="s">
        <v>145</v>
      </c>
      <c r="C11" s="81" t="s">
        <v>146</v>
      </c>
      <c r="D11" s="81" t="s">
        <v>136</v>
      </c>
      <c r="E11" s="48">
        <v>100</v>
      </c>
      <c r="F11" s="58">
        <v>92.2</v>
      </c>
      <c r="G11" s="82">
        <v>92.2</v>
      </c>
      <c r="H11" s="5" t="s">
        <v>12</v>
      </c>
      <c r="I11" s="64">
        <v>20.66</v>
      </c>
      <c r="J11" s="64">
        <v>20.66</v>
      </c>
      <c r="K11" s="83">
        <f>J11/I11*100</f>
        <v>100</v>
      </c>
    </row>
    <row r="12" spans="1:12" s="52" customFormat="1" ht="38.25">
      <c r="A12" s="84"/>
      <c r="B12" s="45"/>
      <c r="C12" s="85"/>
      <c r="D12" s="85"/>
      <c r="E12" s="49"/>
      <c r="F12" s="58"/>
      <c r="G12" s="82"/>
      <c r="H12" s="4" t="s">
        <v>13</v>
      </c>
      <c r="I12" s="64"/>
      <c r="J12" s="64"/>
      <c r="K12" s="83" t="e">
        <f t="shared" ref="K12:K24" si="0">J12/I12*100</f>
        <v>#DIV/0!</v>
      </c>
    </row>
    <row r="13" spans="1:12" s="52" customFormat="1" ht="38.25">
      <c r="A13" s="84"/>
      <c r="B13" s="45"/>
      <c r="C13" s="85"/>
      <c r="D13" s="85"/>
      <c r="E13" s="49"/>
      <c r="F13" s="58"/>
      <c r="G13" s="82"/>
      <c r="H13" s="4" t="s">
        <v>14</v>
      </c>
      <c r="I13" s="64"/>
      <c r="J13" s="64"/>
      <c r="K13" s="83" t="e">
        <f t="shared" si="0"/>
        <v>#DIV/0!</v>
      </c>
    </row>
    <row r="14" spans="1:12" s="52" customFormat="1" ht="25.5">
      <c r="A14" s="84"/>
      <c r="B14" s="45"/>
      <c r="C14" s="85"/>
      <c r="D14" s="85"/>
      <c r="E14" s="49"/>
      <c r="F14" s="58"/>
      <c r="G14" s="82"/>
      <c r="H14" s="4" t="s">
        <v>15</v>
      </c>
      <c r="I14" s="64">
        <v>20.66</v>
      </c>
      <c r="J14" s="64">
        <v>20.66</v>
      </c>
      <c r="K14" s="83">
        <f t="shared" si="0"/>
        <v>100</v>
      </c>
    </row>
    <row r="15" spans="1:12" s="52" customFormat="1" ht="54.75" customHeight="1">
      <c r="A15" s="86"/>
      <c r="B15" s="46"/>
      <c r="C15" s="87"/>
      <c r="D15" s="87"/>
      <c r="E15" s="50"/>
      <c r="F15" s="58"/>
      <c r="G15" s="82"/>
      <c r="H15" s="4" t="s">
        <v>16</v>
      </c>
      <c r="I15" s="64"/>
      <c r="J15" s="64"/>
      <c r="K15" s="83" t="e">
        <f t="shared" si="0"/>
        <v>#DIV/0!</v>
      </c>
    </row>
    <row r="16" spans="1:12" s="52" customFormat="1" ht="35.25" customHeight="1">
      <c r="A16" s="88" t="s">
        <v>32</v>
      </c>
      <c r="B16" s="44" t="s">
        <v>147</v>
      </c>
      <c r="C16" s="81" t="s">
        <v>148</v>
      </c>
      <c r="D16" s="81"/>
      <c r="E16" s="48"/>
      <c r="F16" s="48"/>
      <c r="G16" s="48"/>
      <c r="H16" s="5" t="s">
        <v>12</v>
      </c>
      <c r="I16" s="64">
        <v>251.5</v>
      </c>
      <c r="J16" s="89">
        <v>251.5</v>
      </c>
      <c r="K16" s="83">
        <f t="shared" si="0"/>
        <v>100</v>
      </c>
    </row>
    <row r="17" spans="1:11" s="52" customFormat="1" ht="47.25" customHeight="1">
      <c r="A17" s="90"/>
      <c r="B17" s="45"/>
      <c r="C17" s="85"/>
      <c r="D17" s="85"/>
      <c r="E17" s="49"/>
      <c r="F17" s="49"/>
      <c r="G17" s="49"/>
      <c r="H17" s="4" t="s">
        <v>13</v>
      </c>
      <c r="I17" s="64"/>
      <c r="J17" s="64"/>
      <c r="K17" s="83" t="e">
        <f t="shared" si="0"/>
        <v>#DIV/0!</v>
      </c>
    </row>
    <row r="18" spans="1:11" s="52" customFormat="1" ht="41.25" customHeight="1">
      <c r="A18" s="90"/>
      <c r="B18" s="45"/>
      <c r="C18" s="85"/>
      <c r="D18" s="85"/>
      <c r="E18" s="49"/>
      <c r="F18" s="49"/>
      <c r="G18" s="49"/>
      <c r="H18" s="4" t="s">
        <v>14</v>
      </c>
      <c r="I18" s="64"/>
      <c r="J18" s="64"/>
      <c r="K18" s="83" t="e">
        <f>J18/I18*100</f>
        <v>#DIV/0!</v>
      </c>
    </row>
    <row r="19" spans="1:11" s="52" customFormat="1" ht="35.25" customHeight="1">
      <c r="A19" s="90"/>
      <c r="B19" s="45"/>
      <c r="C19" s="85"/>
      <c r="D19" s="85"/>
      <c r="E19" s="49"/>
      <c r="F19" s="49"/>
      <c r="G19" s="49"/>
      <c r="H19" s="4" t="s">
        <v>15</v>
      </c>
      <c r="I19" s="64">
        <v>251.5</v>
      </c>
      <c r="J19" s="89">
        <v>251.5</v>
      </c>
      <c r="K19" s="83">
        <f t="shared" si="0"/>
        <v>100</v>
      </c>
    </row>
    <row r="20" spans="1:11" s="52" customFormat="1" ht="127.5" customHeight="1">
      <c r="A20" s="91"/>
      <c r="B20" s="46"/>
      <c r="C20" s="87"/>
      <c r="D20" s="87"/>
      <c r="E20" s="50"/>
      <c r="F20" s="50"/>
      <c r="G20" s="50"/>
      <c r="H20" s="4" t="s">
        <v>16</v>
      </c>
      <c r="I20" s="64"/>
      <c r="J20" s="64"/>
      <c r="K20" s="83" t="e">
        <f t="shared" si="0"/>
        <v>#DIV/0!</v>
      </c>
    </row>
    <row r="21" spans="1:11" s="52" customFormat="1" ht="35.25" customHeight="1">
      <c r="A21" s="80" t="s">
        <v>33</v>
      </c>
      <c r="B21" s="44" t="s">
        <v>149</v>
      </c>
      <c r="C21" s="81" t="s">
        <v>150</v>
      </c>
      <c r="D21" s="81"/>
      <c r="E21" s="48"/>
      <c r="F21" s="48"/>
      <c r="G21" s="48"/>
      <c r="H21" s="5" t="s">
        <v>12</v>
      </c>
      <c r="I21" s="64">
        <v>65.34</v>
      </c>
      <c r="J21" s="64">
        <v>65.34</v>
      </c>
      <c r="K21" s="83">
        <f t="shared" si="0"/>
        <v>100</v>
      </c>
    </row>
    <row r="22" spans="1:11" s="52" customFormat="1" ht="47.25" customHeight="1">
      <c r="A22" s="84"/>
      <c r="B22" s="45"/>
      <c r="C22" s="85"/>
      <c r="D22" s="85"/>
      <c r="E22" s="49"/>
      <c r="F22" s="49"/>
      <c r="G22" s="49"/>
      <c r="H22" s="4" t="s">
        <v>13</v>
      </c>
      <c r="I22" s="64"/>
      <c r="J22" s="64"/>
      <c r="K22" s="83" t="e">
        <f t="shared" si="0"/>
        <v>#DIV/0!</v>
      </c>
    </row>
    <row r="23" spans="1:11" s="52" customFormat="1" ht="44.25" customHeight="1">
      <c r="A23" s="84"/>
      <c r="B23" s="45"/>
      <c r="C23" s="85"/>
      <c r="D23" s="85"/>
      <c r="E23" s="49"/>
      <c r="F23" s="49"/>
      <c r="G23" s="49"/>
      <c r="H23" s="4" t="s">
        <v>14</v>
      </c>
      <c r="I23" s="64"/>
      <c r="J23" s="64"/>
      <c r="K23" s="83" t="e">
        <f t="shared" si="0"/>
        <v>#DIV/0!</v>
      </c>
    </row>
    <row r="24" spans="1:11" s="52" customFormat="1" ht="35.25" customHeight="1">
      <c r="A24" s="84"/>
      <c r="B24" s="45"/>
      <c r="C24" s="85"/>
      <c r="D24" s="85"/>
      <c r="E24" s="49"/>
      <c r="F24" s="49"/>
      <c r="G24" s="49"/>
      <c r="H24" s="4" t="s">
        <v>15</v>
      </c>
      <c r="I24" s="64">
        <v>65.34</v>
      </c>
      <c r="J24" s="64">
        <v>65.34</v>
      </c>
      <c r="K24" s="83">
        <f t="shared" si="0"/>
        <v>100</v>
      </c>
    </row>
    <row r="25" spans="1:11" s="52" customFormat="1" ht="132.75" customHeight="1">
      <c r="A25" s="86"/>
      <c r="B25" s="46"/>
      <c r="C25" s="87"/>
      <c r="D25" s="87"/>
      <c r="E25" s="50"/>
      <c r="F25" s="50"/>
      <c r="G25" s="50"/>
      <c r="H25" s="4" t="s">
        <v>16</v>
      </c>
      <c r="I25" s="64"/>
      <c r="J25" s="64"/>
      <c r="K25" s="83" t="e">
        <f>J25/I25*100</f>
        <v>#DIV/0!</v>
      </c>
    </row>
    <row r="26" spans="1:11" s="52" customFormat="1" ht="0.75" hidden="1" customHeight="1">
      <c r="A26" s="92" t="s">
        <v>34</v>
      </c>
      <c r="B26" s="93"/>
      <c r="C26" s="94"/>
      <c r="D26" s="81"/>
      <c r="E26" s="48"/>
      <c r="F26" s="48"/>
      <c r="G26" s="48"/>
      <c r="H26" s="7" t="s">
        <v>12</v>
      </c>
      <c r="I26" s="95"/>
      <c r="J26" s="96"/>
      <c r="K26" s="97" t="e">
        <f t="shared" ref="K26:K38" si="1">J26/I26*100</f>
        <v>#DIV/0!</v>
      </c>
    </row>
    <row r="27" spans="1:11" s="52" customFormat="1" ht="135" hidden="1" customHeight="1">
      <c r="A27" s="98"/>
      <c r="B27" s="99"/>
      <c r="C27" s="100"/>
      <c r="D27" s="85"/>
      <c r="E27" s="49"/>
      <c r="F27" s="49"/>
      <c r="G27" s="49"/>
      <c r="H27" s="8" t="s">
        <v>13</v>
      </c>
      <c r="I27" s="95"/>
      <c r="J27" s="96"/>
      <c r="K27" s="97" t="e">
        <f t="shared" si="1"/>
        <v>#DIV/0!</v>
      </c>
    </row>
    <row r="28" spans="1:11" s="52" customFormat="1" ht="66" hidden="1" customHeight="1">
      <c r="A28" s="98"/>
      <c r="B28" s="99"/>
      <c r="C28" s="100"/>
      <c r="D28" s="85"/>
      <c r="E28" s="49"/>
      <c r="F28" s="49"/>
      <c r="G28" s="49"/>
      <c r="H28" s="8" t="s">
        <v>14</v>
      </c>
      <c r="I28" s="95"/>
      <c r="J28" s="96"/>
      <c r="K28" s="97" t="e">
        <f t="shared" si="1"/>
        <v>#DIV/0!</v>
      </c>
    </row>
    <row r="29" spans="1:11" s="52" customFormat="1" ht="49.5" hidden="1" customHeight="1">
      <c r="A29" s="98"/>
      <c r="B29" s="99"/>
      <c r="C29" s="100"/>
      <c r="D29" s="85"/>
      <c r="E29" s="49"/>
      <c r="F29" s="49"/>
      <c r="G29" s="49"/>
      <c r="H29" s="8" t="s">
        <v>15</v>
      </c>
      <c r="I29" s="95"/>
      <c r="J29" s="96"/>
      <c r="K29" s="97" t="e">
        <f t="shared" si="1"/>
        <v>#DIV/0!</v>
      </c>
    </row>
    <row r="30" spans="1:11" s="52" customFormat="1" ht="42.75" hidden="1" customHeight="1">
      <c r="A30" s="101"/>
      <c r="B30" s="102"/>
      <c r="C30" s="103"/>
      <c r="D30" s="87"/>
      <c r="E30" s="50"/>
      <c r="F30" s="50"/>
      <c r="G30" s="50"/>
      <c r="H30" s="8" t="s">
        <v>16</v>
      </c>
      <c r="I30" s="95"/>
      <c r="J30" s="96"/>
      <c r="K30" s="97" t="e">
        <f t="shared" si="1"/>
        <v>#DIV/0!</v>
      </c>
    </row>
    <row r="31" spans="1:11" s="52" customFormat="1" ht="1.5" hidden="1" customHeight="1">
      <c r="A31" s="92" t="s">
        <v>35</v>
      </c>
      <c r="B31" s="93"/>
      <c r="C31" s="94"/>
      <c r="D31" s="81"/>
      <c r="E31" s="48"/>
      <c r="F31" s="29"/>
      <c r="G31" s="48"/>
      <c r="H31" s="7" t="s">
        <v>12</v>
      </c>
      <c r="I31" s="95"/>
      <c r="J31" s="96"/>
      <c r="K31" s="97" t="e">
        <f t="shared" si="1"/>
        <v>#DIV/0!</v>
      </c>
    </row>
    <row r="32" spans="1:11" s="52" customFormat="1" ht="35.25" hidden="1" customHeight="1">
      <c r="A32" s="98"/>
      <c r="B32" s="99"/>
      <c r="C32" s="100"/>
      <c r="D32" s="85"/>
      <c r="E32" s="49"/>
      <c r="F32" s="31"/>
      <c r="G32" s="49"/>
      <c r="H32" s="8" t="s">
        <v>13</v>
      </c>
      <c r="I32" s="95"/>
      <c r="J32" s="96"/>
      <c r="K32" s="97" t="e">
        <f>J32/I32*100</f>
        <v>#DIV/0!</v>
      </c>
    </row>
    <row r="33" spans="1:11" s="52" customFormat="1" ht="35.25" hidden="1" customHeight="1">
      <c r="A33" s="98"/>
      <c r="B33" s="99"/>
      <c r="C33" s="100"/>
      <c r="D33" s="85"/>
      <c r="E33" s="49"/>
      <c r="F33" s="31"/>
      <c r="G33" s="49"/>
      <c r="H33" s="8" t="s">
        <v>14</v>
      </c>
      <c r="I33" s="95"/>
      <c r="J33" s="96"/>
      <c r="K33" s="97" t="e">
        <f t="shared" si="1"/>
        <v>#DIV/0!</v>
      </c>
    </row>
    <row r="34" spans="1:11" s="52" customFormat="1" ht="35.25" hidden="1" customHeight="1">
      <c r="A34" s="98"/>
      <c r="B34" s="99"/>
      <c r="C34" s="100"/>
      <c r="D34" s="85"/>
      <c r="E34" s="49"/>
      <c r="F34" s="31"/>
      <c r="G34" s="49"/>
      <c r="H34" s="8" t="s">
        <v>15</v>
      </c>
      <c r="I34" s="95"/>
      <c r="J34" s="96"/>
      <c r="K34" s="97" t="e">
        <f t="shared" si="1"/>
        <v>#DIV/0!</v>
      </c>
    </row>
    <row r="35" spans="1:11" s="52" customFormat="1" ht="34.5" hidden="1" customHeight="1">
      <c r="A35" s="101"/>
      <c r="B35" s="102"/>
      <c r="C35" s="103"/>
      <c r="D35" s="87"/>
      <c r="E35" s="50"/>
      <c r="F35" s="32"/>
      <c r="G35" s="50"/>
      <c r="H35" s="8" t="s">
        <v>16</v>
      </c>
      <c r="I35" s="104"/>
      <c r="J35" s="96"/>
      <c r="K35" s="97" t="e">
        <f t="shared" si="1"/>
        <v>#DIV/0!</v>
      </c>
    </row>
    <row r="36" spans="1:11" s="52" customFormat="1" ht="35.25" hidden="1" customHeight="1">
      <c r="A36" s="92" t="s">
        <v>36</v>
      </c>
      <c r="B36" s="93"/>
      <c r="C36" s="94"/>
      <c r="D36" s="81"/>
      <c r="E36" s="48"/>
      <c r="F36" s="29"/>
      <c r="G36" s="48"/>
      <c r="H36" s="7" t="s">
        <v>12</v>
      </c>
      <c r="I36" s="96"/>
      <c r="J36" s="96"/>
      <c r="K36" s="97" t="e">
        <f t="shared" si="1"/>
        <v>#DIV/0!</v>
      </c>
    </row>
    <row r="37" spans="1:11" s="52" customFormat="1" ht="35.25" hidden="1" customHeight="1">
      <c r="A37" s="98"/>
      <c r="B37" s="99"/>
      <c r="C37" s="100"/>
      <c r="D37" s="85"/>
      <c r="E37" s="49"/>
      <c r="F37" s="31"/>
      <c r="G37" s="49"/>
      <c r="H37" s="8" t="s">
        <v>13</v>
      </c>
      <c r="I37" s="96"/>
      <c r="J37" s="96"/>
      <c r="K37" s="97" t="e">
        <f t="shared" si="1"/>
        <v>#DIV/0!</v>
      </c>
    </row>
    <row r="38" spans="1:11" s="52" customFormat="1" ht="35.25" hidden="1" customHeight="1">
      <c r="A38" s="98"/>
      <c r="B38" s="99"/>
      <c r="C38" s="100"/>
      <c r="D38" s="85"/>
      <c r="E38" s="49"/>
      <c r="F38" s="31"/>
      <c r="G38" s="49"/>
      <c r="H38" s="8" t="s">
        <v>14</v>
      </c>
      <c r="I38" s="96"/>
      <c r="J38" s="96"/>
      <c r="K38" s="97" t="e">
        <f t="shared" si="1"/>
        <v>#DIV/0!</v>
      </c>
    </row>
    <row r="39" spans="1:11" s="52" customFormat="1" ht="35.25" hidden="1" customHeight="1">
      <c r="A39" s="98"/>
      <c r="B39" s="99"/>
      <c r="C39" s="100"/>
      <c r="D39" s="85"/>
      <c r="E39" s="49"/>
      <c r="F39" s="31"/>
      <c r="G39" s="49"/>
      <c r="H39" s="8" t="s">
        <v>15</v>
      </c>
      <c r="I39" s="96"/>
      <c r="J39" s="96"/>
      <c r="K39" s="97" t="e">
        <f t="shared" ref="K39:K45" si="2">J39/I39*100</f>
        <v>#DIV/0!</v>
      </c>
    </row>
    <row r="40" spans="1:11" s="52" customFormat="1" ht="35.25" hidden="1" customHeight="1">
      <c r="A40" s="101"/>
      <c r="B40" s="102"/>
      <c r="C40" s="103"/>
      <c r="D40" s="87"/>
      <c r="E40" s="50"/>
      <c r="F40" s="32"/>
      <c r="G40" s="50"/>
      <c r="H40" s="8" t="s">
        <v>16</v>
      </c>
      <c r="I40" s="96"/>
      <c r="J40" s="96"/>
      <c r="K40" s="97" t="e">
        <f t="shared" si="2"/>
        <v>#DIV/0!</v>
      </c>
    </row>
    <row r="41" spans="1:11" s="52" customFormat="1" ht="35.25" hidden="1" customHeight="1">
      <c r="A41" s="92" t="s">
        <v>37</v>
      </c>
      <c r="B41" s="93"/>
      <c r="C41" s="94"/>
      <c r="D41" s="81"/>
      <c r="E41" s="48"/>
      <c r="F41" s="48"/>
      <c r="G41" s="48"/>
      <c r="H41" s="7" t="s">
        <v>12</v>
      </c>
      <c r="I41" s="95"/>
      <c r="J41" s="96"/>
      <c r="K41" s="97" t="e">
        <f t="shared" si="2"/>
        <v>#DIV/0!</v>
      </c>
    </row>
    <row r="42" spans="1:11" s="52" customFormat="1" ht="35.25" hidden="1" customHeight="1">
      <c r="A42" s="98"/>
      <c r="B42" s="99"/>
      <c r="C42" s="100"/>
      <c r="D42" s="85"/>
      <c r="E42" s="49"/>
      <c r="F42" s="49"/>
      <c r="G42" s="49"/>
      <c r="H42" s="8" t="s">
        <v>13</v>
      </c>
      <c r="I42" s="95"/>
      <c r="J42" s="96"/>
      <c r="K42" s="97" t="e">
        <f t="shared" si="2"/>
        <v>#DIV/0!</v>
      </c>
    </row>
    <row r="43" spans="1:11" s="52" customFormat="1" ht="35.25" hidden="1" customHeight="1">
      <c r="A43" s="98"/>
      <c r="B43" s="99"/>
      <c r="C43" s="100"/>
      <c r="D43" s="85"/>
      <c r="E43" s="49"/>
      <c r="F43" s="49"/>
      <c r="G43" s="49"/>
      <c r="H43" s="8" t="s">
        <v>14</v>
      </c>
      <c r="I43" s="95"/>
      <c r="J43" s="96"/>
      <c r="K43" s="97" t="e">
        <f t="shared" si="2"/>
        <v>#DIV/0!</v>
      </c>
    </row>
    <row r="44" spans="1:11" s="52" customFormat="1" ht="35.25" hidden="1" customHeight="1">
      <c r="A44" s="98"/>
      <c r="B44" s="99"/>
      <c r="C44" s="100"/>
      <c r="D44" s="85"/>
      <c r="E44" s="49"/>
      <c r="F44" s="49"/>
      <c r="G44" s="49"/>
      <c r="H44" s="8" t="s">
        <v>15</v>
      </c>
      <c r="I44" s="95"/>
      <c r="J44" s="96"/>
      <c r="K44" s="97" t="e">
        <f t="shared" si="2"/>
        <v>#DIV/0!</v>
      </c>
    </row>
    <row r="45" spans="1:11" s="52" customFormat="1" ht="21" hidden="1" customHeight="1">
      <c r="A45" s="101"/>
      <c r="B45" s="102"/>
      <c r="C45" s="103"/>
      <c r="D45" s="87"/>
      <c r="E45" s="50"/>
      <c r="F45" s="50"/>
      <c r="G45" s="50"/>
      <c r="H45" s="8" t="s">
        <v>16</v>
      </c>
      <c r="I45" s="104"/>
      <c r="J45" s="96"/>
      <c r="K45" s="97" t="e">
        <f t="shared" si="2"/>
        <v>#DIV/0!</v>
      </c>
    </row>
    <row r="46" spans="1:11" s="52" customFormat="1" ht="12.75">
      <c r="A46" s="55" t="s">
        <v>48</v>
      </c>
      <c r="B46" s="56"/>
      <c r="C46" s="56"/>
      <c r="D46" s="56"/>
      <c r="E46" s="56"/>
      <c r="F46" s="56"/>
      <c r="G46" s="56"/>
      <c r="H46" s="56"/>
      <c r="I46" s="56"/>
      <c r="J46" s="56"/>
      <c r="K46" s="57"/>
    </row>
    <row r="47" spans="1:11" s="52" customFormat="1" ht="12.75">
      <c r="A47" s="58" t="s">
        <v>49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</row>
    <row r="48" spans="1:11" s="52" customFormat="1" ht="27" customHeight="1">
      <c r="A48" s="47" t="s">
        <v>102</v>
      </c>
      <c r="B48" s="44" t="s">
        <v>40</v>
      </c>
      <c r="C48" s="44" t="s">
        <v>39</v>
      </c>
      <c r="D48" s="48" t="s">
        <v>101</v>
      </c>
      <c r="E48" s="29">
        <v>54</v>
      </c>
      <c r="F48" s="29">
        <v>56</v>
      </c>
      <c r="G48" s="41">
        <f>F48/E48*100</f>
        <v>103.7037037037037</v>
      </c>
      <c r="H48" s="5" t="s">
        <v>12</v>
      </c>
      <c r="I48" s="64">
        <v>141.4</v>
      </c>
      <c r="J48" s="66">
        <v>141.4</v>
      </c>
      <c r="K48" s="105">
        <f>J48/I48*100</f>
        <v>100</v>
      </c>
    </row>
    <row r="49" spans="1:11" s="52" customFormat="1" ht="37.5" customHeight="1">
      <c r="A49" s="106"/>
      <c r="B49" s="45"/>
      <c r="C49" s="45"/>
      <c r="D49" s="49"/>
      <c r="E49" s="31"/>
      <c r="F49" s="31"/>
      <c r="G49" s="42"/>
      <c r="H49" s="4" t="s">
        <v>13</v>
      </c>
      <c r="I49" s="64"/>
      <c r="J49" s="66"/>
      <c r="K49" s="105" t="e">
        <f>J49/I49*100</f>
        <v>#DIV/0!</v>
      </c>
    </row>
    <row r="50" spans="1:11" s="52" customFormat="1" ht="37.5" customHeight="1">
      <c r="A50" s="106"/>
      <c r="B50" s="45"/>
      <c r="C50" s="45"/>
      <c r="D50" s="49"/>
      <c r="E50" s="31"/>
      <c r="F50" s="31"/>
      <c r="G50" s="42"/>
      <c r="H50" s="4" t="s">
        <v>14</v>
      </c>
      <c r="I50" s="72">
        <v>141.4</v>
      </c>
      <c r="J50" s="107">
        <v>141.4</v>
      </c>
      <c r="K50" s="108">
        <f>J50/I50*100</f>
        <v>100</v>
      </c>
    </row>
    <row r="51" spans="1:11" s="52" customFormat="1" ht="37.5" customHeight="1">
      <c r="A51" s="106"/>
      <c r="B51" s="45"/>
      <c r="C51" s="45"/>
      <c r="D51" s="49"/>
      <c r="E51" s="31"/>
      <c r="F51" s="31"/>
      <c r="G51" s="42"/>
      <c r="H51" s="4" t="s">
        <v>15</v>
      </c>
      <c r="I51" s="64"/>
      <c r="J51" s="66"/>
      <c r="K51" s="66"/>
    </row>
    <row r="52" spans="1:11" s="52" customFormat="1" ht="37.5" customHeight="1">
      <c r="A52" s="109"/>
      <c r="B52" s="46"/>
      <c r="C52" s="46"/>
      <c r="D52" s="50"/>
      <c r="E52" s="32"/>
      <c r="F52" s="32"/>
      <c r="G52" s="43"/>
      <c r="H52" s="4" t="s">
        <v>16</v>
      </c>
      <c r="I52" s="64"/>
      <c r="J52" s="66"/>
      <c r="K52" s="66"/>
    </row>
    <row r="53" spans="1:11" s="52" customFormat="1" ht="12.75">
      <c r="A53" s="58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</row>
    <row r="54" spans="1:11" s="52" customFormat="1" ht="12.75">
      <c r="A54" s="58" t="s">
        <v>51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</row>
    <row r="55" spans="1:11" s="52" customFormat="1" ht="15" customHeight="1">
      <c r="A55" s="110" t="s">
        <v>41</v>
      </c>
      <c r="B55" s="44" t="s">
        <v>43</v>
      </c>
      <c r="C55" s="44" t="s">
        <v>42</v>
      </c>
      <c r="D55" s="29" t="s">
        <v>104</v>
      </c>
      <c r="E55" s="48">
        <v>46</v>
      </c>
      <c r="F55" s="51">
        <v>54.2</v>
      </c>
      <c r="G55" s="111">
        <f>F55/E55*100</f>
        <v>117.82608695652175</v>
      </c>
      <c r="H55" s="5" t="s">
        <v>12</v>
      </c>
      <c r="I55" s="64">
        <v>171</v>
      </c>
      <c r="J55" s="64">
        <v>189.2</v>
      </c>
      <c r="K55" s="112">
        <f>J55/I55*100</f>
        <v>110.64327485380116</v>
      </c>
    </row>
    <row r="56" spans="1:11" s="52" customFormat="1" ht="38.25" customHeight="1">
      <c r="A56" s="110"/>
      <c r="B56" s="45"/>
      <c r="C56" s="45"/>
      <c r="D56" s="31"/>
      <c r="E56" s="49"/>
      <c r="F56" s="53"/>
      <c r="G56" s="111"/>
      <c r="H56" s="4" t="s">
        <v>13</v>
      </c>
      <c r="I56" s="64"/>
      <c r="J56" s="64"/>
      <c r="K56" s="112" t="e">
        <f>J56/I56*100</f>
        <v>#DIV/0!</v>
      </c>
    </row>
    <row r="57" spans="1:11" s="52" customFormat="1" ht="38.25" customHeight="1">
      <c r="A57" s="110"/>
      <c r="B57" s="45"/>
      <c r="C57" s="45"/>
      <c r="D57" s="31"/>
      <c r="E57" s="49"/>
      <c r="F57" s="53"/>
      <c r="G57" s="111"/>
      <c r="H57" s="4" t="s">
        <v>14</v>
      </c>
      <c r="I57" s="64">
        <v>171</v>
      </c>
      <c r="J57" s="64">
        <v>189.2</v>
      </c>
      <c r="K57" s="112">
        <f>J57/I57*100</f>
        <v>110.64327485380116</v>
      </c>
    </row>
    <row r="58" spans="1:11" s="52" customFormat="1" ht="25.5" customHeight="1">
      <c r="A58" s="110"/>
      <c r="B58" s="45"/>
      <c r="C58" s="45"/>
      <c r="D58" s="31"/>
      <c r="E58" s="49"/>
      <c r="F58" s="53"/>
      <c r="G58" s="111"/>
      <c r="H58" s="4" t="s">
        <v>15</v>
      </c>
      <c r="I58" s="64"/>
      <c r="J58" s="64"/>
      <c r="K58" s="64"/>
    </row>
    <row r="59" spans="1:11" s="52" customFormat="1" ht="48" customHeight="1">
      <c r="A59" s="110"/>
      <c r="B59" s="46"/>
      <c r="C59" s="46"/>
      <c r="D59" s="32"/>
      <c r="E59" s="50"/>
      <c r="F59" s="54"/>
      <c r="G59" s="111"/>
      <c r="H59" s="4" t="s">
        <v>16</v>
      </c>
      <c r="I59" s="64"/>
      <c r="J59" s="64"/>
      <c r="K59" s="64"/>
    </row>
    <row r="60" spans="1:11" s="52" customFormat="1" ht="24.75" customHeight="1">
      <c r="A60" s="44"/>
      <c r="B60" s="44"/>
      <c r="C60" s="44"/>
      <c r="D60" s="29" t="s">
        <v>105</v>
      </c>
      <c r="E60" s="29">
        <v>84.5</v>
      </c>
      <c r="F60" s="29">
        <v>80.900000000000006</v>
      </c>
      <c r="G60" s="111">
        <f>F60/E60*100</f>
        <v>95.739644970414204</v>
      </c>
      <c r="H60" s="5" t="s">
        <v>12</v>
      </c>
      <c r="I60" s="64"/>
      <c r="J60" s="64"/>
      <c r="K60" s="112"/>
    </row>
    <row r="61" spans="1:11" s="52" customFormat="1" ht="42.75" customHeight="1">
      <c r="A61" s="45"/>
      <c r="B61" s="45"/>
      <c r="C61" s="45"/>
      <c r="D61" s="31"/>
      <c r="E61" s="31"/>
      <c r="F61" s="31"/>
      <c r="G61" s="111"/>
      <c r="H61" s="4" t="s">
        <v>13</v>
      </c>
      <c r="I61" s="64"/>
      <c r="J61" s="64"/>
      <c r="K61" s="112"/>
    </row>
    <row r="62" spans="1:11" s="52" customFormat="1" ht="42.75" customHeight="1">
      <c r="A62" s="45"/>
      <c r="B62" s="45"/>
      <c r="C62" s="45"/>
      <c r="D62" s="31"/>
      <c r="E62" s="31"/>
      <c r="F62" s="31"/>
      <c r="G62" s="111"/>
      <c r="H62" s="4" t="s">
        <v>14</v>
      </c>
      <c r="I62" s="64"/>
      <c r="J62" s="64"/>
      <c r="K62" s="112"/>
    </row>
    <row r="63" spans="1:11" s="52" customFormat="1" ht="24.75" customHeight="1">
      <c r="A63" s="45"/>
      <c r="B63" s="45"/>
      <c r="C63" s="45"/>
      <c r="D63" s="31"/>
      <c r="E63" s="31"/>
      <c r="F63" s="31"/>
      <c r="G63" s="111"/>
      <c r="H63" s="4" t="s">
        <v>15</v>
      </c>
      <c r="I63" s="64"/>
      <c r="J63" s="64"/>
      <c r="K63" s="113"/>
    </row>
    <row r="64" spans="1:11" s="52" customFormat="1" ht="41.25" customHeight="1">
      <c r="A64" s="46"/>
      <c r="B64" s="46"/>
      <c r="C64" s="46"/>
      <c r="D64" s="32"/>
      <c r="E64" s="32"/>
      <c r="F64" s="32"/>
      <c r="G64" s="111"/>
      <c r="H64" s="4" t="s">
        <v>16</v>
      </c>
      <c r="I64" s="64"/>
      <c r="J64" s="64"/>
      <c r="K64" s="113"/>
    </row>
    <row r="65" spans="1:11" s="52" customFormat="1" ht="24.75" customHeight="1">
      <c r="A65" s="55" t="s">
        <v>52</v>
      </c>
      <c r="B65" s="56"/>
      <c r="C65" s="56"/>
      <c r="D65" s="56"/>
      <c r="E65" s="56"/>
      <c r="F65" s="56"/>
      <c r="G65" s="56"/>
      <c r="H65" s="56"/>
      <c r="I65" s="56"/>
      <c r="J65" s="56"/>
      <c r="K65" s="57"/>
    </row>
    <row r="66" spans="1:11" s="52" customFormat="1" ht="27.75" customHeight="1">
      <c r="A66" s="34" t="s">
        <v>53</v>
      </c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s="52" customFormat="1" ht="24.75" customHeight="1">
      <c r="A67" s="51" t="s">
        <v>44</v>
      </c>
      <c r="B67" s="44" t="s">
        <v>162</v>
      </c>
      <c r="C67" s="44" t="s">
        <v>45</v>
      </c>
      <c r="D67" s="29" t="s">
        <v>127</v>
      </c>
      <c r="E67" s="48">
        <v>52</v>
      </c>
      <c r="F67" s="48">
        <v>52</v>
      </c>
      <c r="G67" s="44">
        <v>100</v>
      </c>
      <c r="H67" s="5" t="s">
        <v>12</v>
      </c>
      <c r="I67" s="64">
        <f>I68+I69+I70</f>
        <v>505050.51</v>
      </c>
      <c r="J67" s="64">
        <f>J68+J69+J70</f>
        <v>505050.51</v>
      </c>
      <c r="K67" s="64">
        <f>J67/I67*100</f>
        <v>100</v>
      </c>
    </row>
    <row r="68" spans="1:11" s="52" customFormat="1" ht="43.5" customHeight="1">
      <c r="A68" s="53"/>
      <c r="B68" s="45"/>
      <c r="C68" s="45"/>
      <c r="D68" s="31"/>
      <c r="E68" s="49"/>
      <c r="F68" s="49"/>
      <c r="G68" s="45"/>
      <c r="H68" s="4" t="s">
        <v>13</v>
      </c>
      <c r="I68" s="64">
        <v>430000</v>
      </c>
      <c r="J68" s="64">
        <v>430000</v>
      </c>
      <c r="K68" s="64">
        <f>J68/I68*100</f>
        <v>100</v>
      </c>
    </row>
    <row r="69" spans="1:11" s="52" customFormat="1" ht="42.75" customHeight="1">
      <c r="A69" s="53"/>
      <c r="B69" s="45"/>
      <c r="C69" s="45"/>
      <c r="D69" s="31"/>
      <c r="E69" s="49"/>
      <c r="F69" s="49"/>
      <c r="G69" s="45"/>
      <c r="H69" s="4" t="s">
        <v>14</v>
      </c>
      <c r="I69" s="64">
        <v>70000</v>
      </c>
      <c r="J69" s="64">
        <v>70000</v>
      </c>
      <c r="K69" s="64">
        <f>J69/I69*100</f>
        <v>100</v>
      </c>
    </row>
    <row r="70" spans="1:11" s="52" customFormat="1" ht="24.75" customHeight="1">
      <c r="A70" s="53"/>
      <c r="B70" s="45"/>
      <c r="C70" s="45"/>
      <c r="D70" s="31"/>
      <c r="E70" s="49"/>
      <c r="F70" s="49"/>
      <c r="G70" s="45"/>
      <c r="H70" s="4" t="s">
        <v>15</v>
      </c>
      <c r="I70" s="64">
        <v>5050.51</v>
      </c>
      <c r="J70" s="64">
        <v>5050.51</v>
      </c>
      <c r="K70" s="64">
        <f>J70/I70*100</f>
        <v>100</v>
      </c>
    </row>
    <row r="71" spans="1:11" s="52" customFormat="1" ht="44.25" customHeight="1">
      <c r="A71" s="54"/>
      <c r="B71" s="46"/>
      <c r="C71" s="46"/>
      <c r="D71" s="32"/>
      <c r="E71" s="50"/>
      <c r="F71" s="50"/>
      <c r="G71" s="46"/>
      <c r="H71" s="4" t="s">
        <v>16</v>
      </c>
      <c r="I71" s="64">
        <v>0</v>
      </c>
      <c r="J71" s="64">
        <v>0</v>
      </c>
      <c r="K71" s="64" t="e">
        <f>J71/I71*100</f>
        <v>#DIV/0!</v>
      </c>
    </row>
    <row r="72" spans="1:11" s="52" customFormat="1" ht="2.25" customHeight="1">
      <c r="A72" s="93"/>
      <c r="B72" s="93"/>
      <c r="C72" s="93"/>
      <c r="D72" s="114"/>
      <c r="E72" s="114"/>
      <c r="F72" s="93"/>
      <c r="G72" s="93"/>
      <c r="H72" s="7"/>
      <c r="I72" s="96"/>
      <c r="J72" s="96"/>
      <c r="K72" s="96"/>
    </row>
    <row r="73" spans="1:11" s="52" customFormat="1" ht="24.75" hidden="1" customHeight="1">
      <c r="A73" s="99"/>
      <c r="B73" s="99"/>
      <c r="C73" s="99"/>
      <c r="D73" s="115"/>
      <c r="E73" s="115"/>
      <c r="F73" s="99"/>
      <c r="G73" s="99"/>
      <c r="H73" s="8"/>
      <c r="I73" s="96"/>
      <c r="J73" s="96"/>
      <c r="K73" s="96"/>
    </row>
    <row r="74" spans="1:11" s="52" customFormat="1" ht="24.75" hidden="1" customHeight="1">
      <c r="A74" s="99"/>
      <c r="B74" s="99"/>
      <c r="C74" s="99"/>
      <c r="D74" s="115"/>
      <c r="E74" s="115"/>
      <c r="F74" s="99"/>
      <c r="G74" s="99"/>
      <c r="H74" s="8"/>
      <c r="I74" s="96"/>
      <c r="J74" s="96"/>
      <c r="K74" s="96"/>
    </row>
    <row r="75" spans="1:11" s="52" customFormat="1" ht="24.75" hidden="1" customHeight="1">
      <c r="A75" s="99"/>
      <c r="B75" s="99"/>
      <c r="C75" s="99"/>
      <c r="D75" s="115"/>
      <c r="E75" s="115"/>
      <c r="F75" s="99"/>
      <c r="G75" s="99"/>
      <c r="H75" s="8"/>
      <c r="I75" s="96"/>
      <c r="J75" s="96"/>
      <c r="K75" s="96"/>
    </row>
    <row r="76" spans="1:11" s="52" customFormat="1" ht="24.75" hidden="1" customHeight="1">
      <c r="A76" s="102"/>
      <c r="B76" s="102"/>
      <c r="C76" s="102"/>
      <c r="D76" s="116"/>
      <c r="E76" s="116"/>
      <c r="F76" s="102"/>
      <c r="G76" s="102"/>
      <c r="H76" s="8"/>
      <c r="I76" s="96"/>
      <c r="J76" s="96"/>
      <c r="K76" s="96"/>
    </row>
    <row r="77" spans="1:11" s="52" customFormat="1" ht="24.75" hidden="1" customHeight="1">
      <c r="A77" s="93"/>
      <c r="B77" s="93"/>
      <c r="C77" s="93"/>
      <c r="D77" s="114"/>
      <c r="E77" s="114"/>
      <c r="F77" s="93"/>
      <c r="G77" s="93"/>
      <c r="H77" s="7"/>
      <c r="I77" s="96"/>
      <c r="J77" s="96"/>
      <c r="K77" s="96"/>
    </row>
    <row r="78" spans="1:11" s="52" customFormat="1" ht="24.75" hidden="1" customHeight="1">
      <c r="A78" s="99"/>
      <c r="B78" s="99"/>
      <c r="C78" s="99"/>
      <c r="D78" s="115"/>
      <c r="E78" s="115"/>
      <c r="F78" s="99"/>
      <c r="G78" s="99"/>
      <c r="H78" s="8"/>
      <c r="I78" s="96"/>
      <c r="J78" s="96"/>
      <c r="K78" s="96"/>
    </row>
    <row r="79" spans="1:11" s="52" customFormat="1" ht="24.75" hidden="1" customHeight="1">
      <c r="A79" s="99"/>
      <c r="B79" s="99"/>
      <c r="C79" s="99"/>
      <c r="D79" s="115"/>
      <c r="E79" s="115"/>
      <c r="F79" s="99"/>
      <c r="G79" s="99"/>
      <c r="H79" s="8"/>
      <c r="I79" s="96"/>
      <c r="J79" s="96"/>
      <c r="K79" s="96"/>
    </row>
    <row r="80" spans="1:11" s="52" customFormat="1" ht="24.75" hidden="1" customHeight="1">
      <c r="A80" s="99"/>
      <c r="B80" s="99"/>
      <c r="C80" s="99"/>
      <c r="D80" s="115"/>
      <c r="E80" s="115"/>
      <c r="F80" s="99"/>
      <c r="G80" s="99"/>
      <c r="H80" s="8"/>
      <c r="I80" s="96"/>
      <c r="J80" s="96"/>
      <c r="K80" s="96"/>
    </row>
    <row r="81" spans="1:11" s="52" customFormat="1" ht="24.75" hidden="1" customHeight="1">
      <c r="A81" s="102"/>
      <c r="B81" s="102"/>
      <c r="C81" s="102"/>
      <c r="D81" s="116"/>
      <c r="E81" s="116"/>
      <c r="F81" s="102"/>
      <c r="G81" s="102"/>
      <c r="H81" s="8"/>
      <c r="I81" s="96"/>
      <c r="J81" s="96"/>
      <c r="K81" s="96"/>
    </row>
    <row r="82" spans="1:11" s="52" customFormat="1" ht="27" customHeight="1">
      <c r="A82" s="59" t="s">
        <v>56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</row>
    <row r="83" spans="1:11" s="52" customFormat="1" ht="12.75">
      <c r="A83" s="58" t="s">
        <v>54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</row>
    <row r="84" spans="1:11" s="52" customFormat="1" ht="12.75">
      <c r="A84" s="58" t="s">
        <v>55</v>
      </c>
      <c r="B84" s="58"/>
      <c r="C84" s="58"/>
      <c r="D84" s="58"/>
      <c r="E84" s="58"/>
      <c r="F84" s="58"/>
      <c r="G84" s="58"/>
      <c r="H84" s="58"/>
      <c r="I84" s="48"/>
      <c r="J84" s="58"/>
      <c r="K84" s="58"/>
    </row>
    <row r="85" spans="1:11" s="52" customFormat="1" ht="13.5" customHeight="1">
      <c r="A85" s="51" t="s">
        <v>38</v>
      </c>
      <c r="B85" s="44" t="s">
        <v>158</v>
      </c>
      <c r="C85" s="44" t="s">
        <v>57</v>
      </c>
      <c r="D85" s="44" t="s">
        <v>98</v>
      </c>
      <c r="E85" s="29">
        <v>97</v>
      </c>
      <c r="F85" s="29">
        <v>114</v>
      </c>
      <c r="G85" s="82">
        <v>117.5</v>
      </c>
      <c r="H85" s="37" t="s">
        <v>12</v>
      </c>
      <c r="I85" s="60">
        <v>620</v>
      </c>
      <c r="J85" s="113">
        <v>0</v>
      </c>
      <c r="K85" s="83">
        <f t="shared" ref="K85:K89" si="3">J85/I85*100</f>
        <v>0</v>
      </c>
    </row>
    <row r="86" spans="1:11" s="52" customFormat="1" ht="38.25">
      <c r="A86" s="53"/>
      <c r="B86" s="45"/>
      <c r="C86" s="45"/>
      <c r="D86" s="45"/>
      <c r="E86" s="31"/>
      <c r="F86" s="31"/>
      <c r="G86" s="82"/>
      <c r="H86" s="61" t="s">
        <v>13</v>
      </c>
      <c r="I86" s="60"/>
      <c r="J86" s="113"/>
      <c r="K86" s="83" t="e">
        <f t="shared" si="3"/>
        <v>#DIV/0!</v>
      </c>
    </row>
    <row r="87" spans="1:11" s="52" customFormat="1" ht="38.25">
      <c r="A87" s="53"/>
      <c r="B87" s="45"/>
      <c r="C87" s="45"/>
      <c r="D87" s="45"/>
      <c r="E87" s="31"/>
      <c r="F87" s="31"/>
      <c r="G87" s="82"/>
      <c r="H87" s="61" t="s">
        <v>14</v>
      </c>
      <c r="I87" s="60"/>
      <c r="J87" s="113"/>
      <c r="K87" s="83" t="e">
        <f t="shared" si="3"/>
        <v>#DIV/0!</v>
      </c>
    </row>
    <row r="88" spans="1:11" s="52" customFormat="1" ht="33.75" customHeight="1">
      <c r="A88" s="53"/>
      <c r="B88" s="45"/>
      <c r="C88" s="45"/>
      <c r="D88" s="45"/>
      <c r="E88" s="31"/>
      <c r="F88" s="31"/>
      <c r="G88" s="82"/>
      <c r="H88" s="61" t="s">
        <v>15</v>
      </c>
      <c r="I88" s="60"/>
      <c r="J88" s="113"/>
      <c r="K88" s="83" t="e">
        <f t="shared" si="3"/>
        <v>#DIV/0!</v>
      </c>
    </row>
    <row r="89" spans="1:11" s="52" customFormat="1" ht="75.75" customHeight="1">
      <c r="A89" s="54"/>
      <c r="B89" s="46"/>
      <c r="C89" s="46"/>
      <c r="D89" s="46"/>
      <c r="E89" s="32"/>
      <c r="F89" s="32"/>
      <c r="G89" s="82"/>
      <c r="H89" s="61" t="s">
        <v>16</v>
      </c>
      <c r="I89" s="60">
        <v>620</v>
      </c>
      <c r="J89" s="113">
        <v>0</v>
      </c>
      <c r="K89" s="83">
        <f t="shared" si="3"/>
        <v>0</v>
      </c>
    </row>
    <row r="90" spans="1:11" s="52" customFormat="1" ht="12.75" hidden="1" customHeight="1">
      <c r="A90" s="99"/>
      <c r="B90" s="99"/>
      <c r="C90" s="99"/>
      <c r="D90" s="117"/>
      <c r="E90" s="117"/>
      <c r="F90" s="99"/>
      <c r="G90" s="118"/>
      <c r="H90" s="62"/>
      <c r="I90" s="96"/>
      <c r="J90" s="119"/>
      <c r="K90" s="96"/>
    </row>
    <row r="91" spans="1:11" s="52" customFormat="1" ht="23.25" hidden="1" customHeight="1">
      <c r="A91" s="99"/>
      <c r="B91" s="99"/>
      <c r="C91" s="99"/>
      <c r="D91" s="117"/>
      <c r="E91" s="117"/>
      <c r="F91" s="99"/>
      <c r="G91" s="118"/>
      <c r="H91" s="62"/>
      <c r="I91" s="96"/>
      <c r="J91" s="119"/>
      <c r="K91" s="96"/>
    </row>
    <row r="92" spans="1:11" s="52" customFormat="1" ht="23.25" hidden="1" customHeight="1">
      <c r="A92" s="99"/>
      <c r="B92" s="99"/>
      <c r="C92" s="99"/>
      <c r="D92" s="117"/>
      <c r="E92" s="117"/>
      <c r="F92" s="99"/>
      <c r="G92" s="118"/>
      <c r="H92" s="62"/>
      <c r="I92" s="96"/>
      <c r="J92" s="119"/>
      <c r="K92" s="96"/>
    </row>
    <row r="93" spans="1:11" s="52" customFormat="1" ht="72.75" hidden="1" customHeight="1">
      <c r="A93" s="102"/>
      <c r="B93" s="102"/>
      <c r="C93" s="102"/>
      <c r="D93" s="120"/>
      <c r="E93" s="120"/>
      <c r="F93" s="102"/>
      <c r="G93" s="118"/>
      <c r="H93" s="62"/>
      <c r="I93" s="96"/>
      <c r="J93" s="119"/>
      <c r="K93" s="97"/>
    </row>
    <row r="94" spans="1:11" s="52" customFormat="1" ht="37.5" hidden="1" customHeight="1">
      <c r="A94" s="94" t="s">
        <v>128</v>
      </c>
      <c r="B94" s="94"/>
      <c r="C94" s="93"/>
      <c r="D94" s="121"/>
      <c r="E94" s="122"/>
      <c r="F94" s="122"/>
      <c r="G94" s="123"/>
      <c r="H94" s="38"/>
      <c r="I94" s="96"/>
      <c r="J94" s="119"/>
      <c r="K94" s="97"/>
    </row>
    <row r="95" spans="1:11" s="52" customFormat="1" ht="37.5" hidden="1" customHeight="1">
      <c r="A95" s="100"/>
      <c r="B95" s="100"/>
      <c r="C95" s="99"/>
      <c r="D95" s="124"/>
      <c r="E95" s="39"/>
      <c r="F95" s="39"/>
      <c r="G95" s="125"/>
      <c r="H95" s="62"/>
      <c r="I95" s="96"/>
      <c r="J95" s="119"/>
      <c r="K95" s="97"/>
    </row>
    <row r="96" spans="1:11" s="52" customFormat="1" ht="0.75" hidden="1" customHeight="1">
      <c r="A96" s="100"/>
      <c r="B96" s="100"/>
      <c r="C96" s="99"/>
      <c r="D96" s="124"/>
      <c r="E96" s="39"/>
      <c r="F96" s="39"/>
      <c r="G96" s="125"/>
      <c r="H96" s="62"/>
      <c r="I96" s="96"/>
      <c r="J96" s="119"/>
      <c r="K96" s="97"/>
    </row>
    <row r="97" spans="1:11" s="52" customFormat="1" ht="33.75" hidden="1" customHeight="1">
      <c r="A97" s="100"/>
      <c r="B97" s="100"/>
      <c r="C97" s="99"/>
      <c r="D97" s="124"/>
      <c r="E97" s="39"/>
      <c r="F97" s="39"/>
      <c r="G97" s="125"/>
      <c r="H97" s="38"/>
      <c r="I97" s="96"/>
      <c r="J97" s="119"/>
      <c r="K97" s="97"/>
    </row>
    <row r="98" spans="1:11" s="52" customFormat="1" ht="34.5" hidden="1" customHeight="1">
      <c r="A98" s="100"/>
      <c r="B98" s="100"/>
      <c r="C98" s="99"/>
      <c r="D98" s="124"/>
      <c r="E98" s="39"/>
      <c r="F98" s="39"/>
      <c r="G98" s="125"/>
      <c r="H98" s="62"/>
      <c r="I98" s="96"/>
      <c r="J98" s="119"/>
      <c r="K98" s="97"/>
    </row>
    <row r="99" spans="1:11" s="52" customFormat="1" ht="29.25" hidden="1" customHeight="1">
      <c r="A99" s="99"/>
      <c r="B99" s="99"/>
      <c r="C99" s="99"/>
      <c r="D99" s="126"/>
      <c r="E99" s="39"/>
      <c r="F99" s="39"/>
      <c r="G99" s="125"/>
      <c r="H99" s="62"/>
      <c r="I99" s="96"/>
      <c r="J99" s="119"/>
      <c r="K99" s="97"/>
    </row>
    <row r="100" spans="1:11" s="52" customFormat="1" ht="32.25" hidden="1" customHeight="1">
      <c r="A100" s="99"/>
      <c r="B100" s="99"/>
      <c r="C100" s="99"/>
      <c r="D100" s="126"/>
      <c r="E100" s="39"/>
      <c r="F100" s="39"/>
      <c r="G100" s="125"/>
      <c r="H100" s="62"/>
      <c r="I100" s="96"/>
      <c r="J100" s="119"/>
      <c r="K100" s="97"/>
    </row>
    <row r="101" spans="1:11" s="52" customFormat="1" ht="27" hidden="1" customHeight="1">
      <c r="A101" s="102"/>
      <c r="B101" s="102"/>
      <c r="C101" s="102"/>
      <c r="D101" s="127"/>
      <c r="E101" s="128"/>
      <c r="F101" s="128"/>
      <c r="G101" s="129"/>
      <c r="H101" s="62"/>
      <c r="I101" s="96"/>
      <c r="J101" s="119"/>
      <c r="K101" s="97"/>
    </row>
    <row r="102" spans="1:11" s="52" customFormat="1" ht="31.5" hidden="1" customHeight="1">
      <c r="A102" s="94" t="s">
        <v>129</v>
      </c>
      <c r="B102" s="39"/>
      <c r="C102" s="93"/>
      <c r="D102" s="121"/>
      <c r="E102" s="122"/>
      <c r="F102" s="122"/>
      <c r="G102" s="123"/>
      <c r="H102" s="38"/>
      <c r="I102" s="96"/>
      <c r="J102" s="119"/>
      <c r="K102" s="97"/>
    </row>
    <row r="103" spans="1:11" s="52" customFormat="1" ht="32.25" hidden="1" customHeight="1">
      <c r="A103" s="100"/>
      <c r="B103" s="39"/>
      <c r="C103" s="99"/>
      <c r="D103" s="124"/>
      <c r="E103" s="39"/>
      <c r="F103" s="39"/>
      <c r="G103" s="125"/>
      <c r="H103" s="62"/>
      <c r="I103" s="96"/>
      <c r="J103" s="119"/>
      <c r="K103" s="97"/>
    </row>
    <row r="104" spans="1:11" s="52" customFormat="1" ht="12.75" hidden="1">
      <c r="A104" s="100"/>
      <c r="B104" s="39"/>
      <c r="C104" s="99"/>
      <c r="D104" s="124"/>
      <c r="E104" s="39"/>
      <c r="F104" s="39"/>
      <c r="G104" s="125"/>
      <c r="H104" s="62"/>
      <c r="I104" s="96"/>
      <c r="J104" s="119"/>
      <c r="K104" s="97"/>
    </row>
    <row r="105" spans="1:11" s="52" customFormat="1" ht="12.75" hidden="1">
      <c r="A105" s="100"/>
      <c r="B105" s="39"/>
      <c r="C105" s="99"/>
      <c r="D105" s="124"/>
      <c r="E105" s="39"/>
      <c r="F105" s="39"/>
      <c r="G105" s="125"/>
      <c r="H105" s="62"/>
      <c r="I105" s="96"/>
      <c r="J105" s="119"/>
      <c r="K105" s="97"/>
    </row>
    <row r="106" spans="1:11" s="52" customFormat="1" ht="15" hidden="1" customHeight="1">
      <c r="A106" s="100"/>
      <c r="B106" s="128"/>
      <c r="C106" s="99"/>
      <c r="D106" s="124"/>
      <c r="E106" s="39"/>
      <c r="F106" s="39"/>
      <c r="G106" s="125"/>
      <c r="H106" s="62"/>
      <c r="I106" s="96"/>
      <c r="J106" s="119"/>
      <c r="K106" s="97"/>
    </row>
    <row r="107" spans="1:11" s="52" customFormat="1" ht="1.5" hidden="1" customHeight="1">
      <c r="A107" s="130" t="s">
        <v>111</v>
      </c>
      <c r="B107" s="39"/>
      <c r="C107" s="122" t="s">
        <v>57</v>
      </c>
      <c r="D107" s="122"/>
      <c r="E107" s="122"/>
      <c r="F107" s="122"/>
      <c r="G107" s="123"/>
      <c r="H107" s="38" t="s">
        <v>12</v>
      </c>
      <c r="I107" s="96"/>
      <c r="J107" s="119"/>
      <c r="K107" s="96"/>
    </row>
    <row r="108" spans="1:11" s="52" customFormat="1" ht="34.5" hidden="1" customHeight="1">
      <c r="A108" s="126"/>
      <c r="B108" s="39"/>
      <c r="C108" s="39"/>
      <c r="D108" s="39"/>
      <c r="E108" s="39"/>
      <c r="F108" s="39"/>
      <c r="G108" s="125"/>
      <c r="H108" s="62" t="s">
        <v>13</v>
      </c>
      <c r="I108" s="96"/>
      <c r="J108" s="131"/>
      <c r="K108" s="119"/>
    </row>
    <row r="109" spans="1:11" s="52" customFormat="1" ht="33" hidden="1" customHeight="1">
      <c r="A109" s="126"/>
      <c r="B109" s="39"/>
      <c r="C109" s="39"/>
      <c r="D109" s="39"/>
      <c r="E109" s="39"/>
      <c r="F109" s="39"/>
      <c r="G109" s="125"/>
      <c r="H109" s="62" t="s">
        <v>14</v>
      </c>
      <c r="I109" s="96"/>
      <c r="J109" s="131"/>
      <c r="K109" s="119"/>
    </row>
    <row r="110" spans="1:11" s="52" customFormat="1" ht="30.75" hidden="1" customHeight="1">
      <c r="A110" s="126"/>
      <c r="B110" s="39"/>
      <c r="C110" s="39"/>
      <c r="D110" s="39"/>
      <c r="E110" s="39"/>
      <c r="F110" s="39"/>
      <c r="G110" s="125"/>
      <c r="H110" s="62" t="s">
        <v>15</v>
      </c>
      <c r="I110" s="96"/>
      <c r="J110" s="131"/>
      <c r="K110" s="119"/>
    </row>
    <row r="111" spans="1:11" s="52" customFormat="1" ht="23.25" hidden="1" customHeight="1">
      <c r="A111" s="127"/>
      <c r="B111" s="128"/>
      <c r="C111" s="128"/>
      <c r="D111" s="128"/>
      <c r="E111" s="128"/>
      <c r="F111" s="128"/>
      <c r="G111" s="129"/>
      <c r="H111" s="62" t="s">
        <v>16</v>
      </c>
      <c r="I111" s="96"/>
      <c r="J111" s="131"/>
      <c r="K111" s="119"/>
    </row>
    <row r="112" spans="1:11" s="52" customFormat="1" ht="15" customHeight="1">
      <c r="A112" s="51" t="s">
        <v>157</v>
      </c>
      <c r="B112" s="44" t="s">
        <v>159</v>
      </c>
      <c r="C112" s="44" t="s">
        <v>57</v>
      </c>
      <c r="D112" s="44"/>
      <c r="E112" s="29"/>
      <c r="F112" s="29"/>
      <c r="G112" s="82"/>
      <c r="H112" s="37" t="s">
        <v>12</v>
      </c>
      <c r="I112" s="60">
        <v>645</v>
      </c>
      <c r="J112" s="113">
        <v>0</v>
      </c>
      <c r="K112" s="83">
        <f t="shared" ref="K112:K116" si="4">J112/I112*100</f>
        <v>0</v>
      </c>
    </row>
    <row r="113" spans="1:11" s="52" customFormat="1" ht="38.25">
      <c r="A113" s="53"/>
      <c r="B113" s="45"/>
      <c r="C113" s="45"/>
      <c r="D113" s="45"/>
      <c r="E113" s="31"/>
      <c r="F113" s="31"/>
      <c r="G113" s="82"/>
      <c r="H113" s="61" t="s">
        <v>13</v>
      </c>
      <c r="I113" s="60"/>
      <c r="J113" s="113"/>
      <c r="K113" s="83" t="e">
        <f t="shared" si="4"/>
        <v>#DIV/0!</v>
      </c>
    </row>
    <row r="114" spans="1:11" s="52" customFormat="1" ht="38.25">
      <c r="A114" s="53"/>
      <c r="B114" s="45"/>
      <c r="C114" s="45"/>
      <c r="D114" s="45"/>
      <c r="E114" s="31"/>
      <c r="F114" s="31"/>
      <c r="G114" s="82"/>
      <c r="H114" s="61" t="s">
        <v>14</v>
      </c>
      <c r="I114" s="60"/>
      <c r="J114" s="113"/>
      <c r="K114" s="83" t="e">
        <f t="shared" si="4"/>
        <v>#DIV/0!</v>
      </c>
    </row>
    <row r="115" spans="1:11" s="52" customFormat="1" ht="30" customHeight="1">
      <c r="A115" s="53"/>
      <c r="B115" s="45"/>
      <c r="C115" s="45"/>
      <c r="D115" s="45"/>
      <c r="E115" s="31"/>
      <c r="F115" s="31"/>
      <c r="G115" s="82"/>
      <c r="H115" s="61" t="s">
        <v>15</v>
      </c>
      <c r="I115" s="60"/>
      <c r="J115" s="113"/>
      <c r="K115" s="83" t="e">
        <f t="shared" si="4"/>
        <v>#DIV/0!</v>
      </c>
    </row>
    <row r="116" spans="1:11" s="52" customFormat="1" ht="49.5" customHeight="1">
      <c r="A116" s="54"/>
      <c r="B116" s="46"/>
      <c r="C116" s="46"/>
      <c r="D116" s="46"/>
      <c r="E116" s="32"/>
      <c r="F116" s="32"/>
      <c r="G116" s="82"/>
      <c r="H116" s="61" t="s">
        <v>16</v>
      </c>
      <c r="I116" s="60">
        <v>645</v>
      </c>
      <c r="J116" s="113">
        <v>0</v>
      </c>
      <c r="K116" s="83">
        <f t="shared" si="4"/>
        <v>0</v>
      </c>
    </row>
    <row r="117" spans="1:11" s="52" customFormat="1" ht="2.25" customHeight="1">
      <c r="A117" s="156"/>
      <c r="B117" s="132"/>
      <c r="C117" s="132"/>
      <c r="D117" s="132"/>
      <c r="E117" s="157"/>
      <c r="F117" s="157"/>
      <c r="G117" s="158"/>
      <c r="H117" s="63"/>
      <c r="I117" s="159"/>
      <c r="J117" s="131"/>
      <c r="K117" s="160"/>
    </row>
    <row r="118" spans="1:11" s="52" customFormat="1" ht="25.5" customHeight="1">
      <c r="A118" s="55" t="s">
        <v>21</v>
      </c>
      <c r="B118" s="56"/>
      <c r="C118" s="56"/>
      <c r="D118" s="56"/>
      <c r="E118" s="56"/>
      <c r="F118" s="56"/>
      <c r="G118" s="56"/>
      <c r="H118" s="56"/>
      <c r="I118" s="56"/>
      <c r="J118" s="56"/>
      <c r="K118" s="57"/>
    </row>
    <row r="119" spans="1:11" s="52" customFormat="1" ht="25.5" customHeight="1">
      <c r="A119" s="55" t="s">
        <v>20</v>
      </c>
      <c r="B119" s="56"/>
      <c r="C119" s="56"/>
      <c r="D119" s="56"/>
      <c r="E119" s="56"/>
      <c r="F119" s="56"/>
      <c r="G119" s="56"/>
      <c r="H119" s="56"/>
      <c r="I119" s="56"/>
      <c r="J119" s="56"/>
      <c r="K119" s="57"/>
    </row>
    <row r="120" spans="1:11" s="52" customFormat="1" ht="25.5" customHeight="1">
      <c r="A120" s="18" t="s">
        <v>58</v>
      </c>
      <c r="B120" s="18" t="s">
        <v>112</v>
      </c>
      <c r="C120" s="18" t="s">
        <v>113</v>
      </c>
      <c r="D120" s="18" t="s">
        <v>114</v>
      </c>
      <c r="E120" s="18">
        <v>76018</v>
      </c>
      <c r="F120" s="18">
        <v>58805</v>
      </c>
      <c r="G120" s="19" t="s">
        <v>155</v>
      </c>
      <c r="H120" s="9" t="s">
        <v>12</v>
      </c>
      <c r="I120" s="13"/>
      <c r="J120" s="13"/>
      <c r="K120" s="13"/>
    </row>
    <row r="121" spans="1:11" s="52" customFormat="1" ht="25.5" customHeight="1">
      <c r="A121" s="18"/>
      <c r="B121" s="18"/>
      <c r="C121" s="18"/>
      <c r="D121" s="18"/>
      <c r="E121" s="18"/>
      <c r="F121" s="18"/>
      <c r="G121" s="19"/>
      <c r="H121" s="13" t="s">
        <v>13</v>
      </c>
      <c r="I121" s="13"/>
      <c r="J121" s="13"/>
      <c r="K121" s="13"/>
    </row>
    <row r="122" spans="1:11" s="52" customFormat="1" ht="25.5" customHeight="1">
      <c r="A122" s="18"/>
      <c r="B122" s="18"/>
      <c r="C122" s="18"/>
      <c r="D122" s="18"/>
      <c r="E122" s="18"/>
      <c r="F122" s="18"/>
      <c r="G122" s="19"/>
      <c r="H122" s="13" t="s">
        <v>14</v>
      </c>
      <c r="I122" s="13"/>
      <c r="J122" s="13"/>
      <c r="K122" s="13"/>
    </row>
    <row r="123" spans="1:11" s="52" customFormat="1" ht="25.5" customHeight="1">
      <c r="A123" s="18"/>
      <c r="B123" s="18"/>
      <c r="C123" s="18"/>
      <c r="D123" s="18"/>
      <c r="E123" s="18"/>
      <c r="F123" s="18"/>
      <c r="G123" s="19"/>
      <c r="H123" s="13" t="s">
        <v>15</v>
      </c>
      <c r="I123" s="13"/>
      <c r="J123" s="13"/>
      <c r="K123" s="13"/>
    </row>
    <row r="124" spans="1:11" s="52" customFormat="1" ht="135" customHeight="1">
      <c r="A124" s="18"/>
      <c r="B124" s="18"/>
      <c r="C124" s="18"/>
      <c r="D124" s="18"/>
      <c r="E124" s="18"/>
      <c r="F124" s="18"/>
      <c r="G124" s="19"/>
      <c r="H124" s="13" t="s">
        <v>16</v>
      </c>
      <c r="I124" s="13"/>
      <c r="J124" s="13"/>
      <c r="K124" s="13"/>
    </row>
    <row r="125" spans="1:11" s="52" customFormat="1" ht="25.5" customHeight="1">
      <c r="A125" s="14" t="s">
        <v>59</v>
      </c>
      <c r="B125" s="14" t="s">
        <v>115</v>
      </c>
      <c r="C125" s="14" t="s">
        <v>113</v>
      </c>
      <c r="D125" s="14" t="s">
        <v>116</v>
      </c>
      <c r="E125" s="14">
        <v>315</v>
      </c>
      <c r="F125" s="14">
        <v>319.7</v>
      </c>
      <c r="G125" s="40">
        <f>F125/E125*100</f>
        <v>101.49206349206348</v>
      </c>
      <c r="H125" s="9" t="s">
        <v>12</v>
      </c>
      <c r="I125" s="13"/>
      <c r="J125" s="13"/>
      <c r="K125" s="13"/>
    </row>
    <row r="126" spans="1:11" s="52" customFormat="1" ht="42.75" customHeight="1">
      <c r="A126" s="15"/>
      <c r="B126" s="15"/>
      <c r="C126" s="15"/>
      <c r="D126" s="15"/>
      <c r="E126" s="15"/>
      <c r="F126" s="15"/>
      <c r="G126" s="40"/>
      <c r="H126" s="13" t="s">
        <v>13</v>
      </c>
      <c r="I126" s="13"/>
      <c r="J126" s="13"/>
      <c r="K126" s="13"/>
    </row>
    <row r="127" spans="1:11" s="52" customFormat="1" ht="39.75" customHeight="1">
      <c r="A127" s="15"/>
      <c r="B127" s="15"/>
      <c r="C127" s="15"/>
      <c r="D127" s="15"/>
      <c r="E127" s="15"/>
      <c r="F127" s="15"/>
      <c r="G127" s="40"/>
      <c r="H127" s="13" t="s">
        <v>14</v>
      </c>
      <c r="I127" s="13"/>
      <c r="J127" s="13"/>
      <c r="K127" s="13"/>
    </row>
    <row r="128" spans="1:11" s="52" customFormat="1" ht="25.5" customHeight="1">
      <c r="A128" s="15"/>
      <c r="B128" s="15"/>
      <c r="C128" s="15"/>
      <c r="D128" s="15"/>
      <c r="E128" s="15"/>
      <c r="F128" s="15"/>
      <c r="G128" s="40"/>
      <c r="H128" s="13" t="s">
        <v>15</v>
      </c>
      <c r="I128" s="13"/>
      <c r="J128" s="13"/>
      <c r="K128" s="13"/>
    </row>
    <row r="129" spans="1:11" s="52" customFormat="1" ht="47.25" customHeight="1">
      <c r="A129" s="16"/>
      <c r="B129" s="16"/>
      <c r="C129" s="16"/>
      <c r="D129" s="16"/>
      <c r="E129" s="16"/>
      <c r="F129" s="16"/>
      <c r="G129" s="40"/>
      <c r="H129" s="13" t="s">
        <v>16</v>
      </c>
      <c r="I129" s="13"/>
      <c r="J129" s="13"/>
      <c r="K129" s="13"/>
    </row>
    <row r="130" spans="1:11" s="52" customFormat="1" ht="25.5" customHeight="1">
      <c r="A130" s="14" t="s">
        <v>60</v>
      </c>
      <c r="B130" s="14" t="s">
        <v>117</v>
      </c>
      <c r="C130" s="14" t="s">
        <v>113</v>
      </c>
      <c r="D130" s="14" t="s">
        <v>118</v>
      </c>
      <c r="E130" s="14">
        <v>7400</v>
      </c>
      <c r="F130" s="14">
        <v>7120.1</v>
      </c>
      <c r="G130" s="14" t="s">
        <v>156</v>
      </c>
      <c r="H130" s="9" t="s">
        <v>12</v>
      </c>
      <c r="I130" s="13"/>
      <c r="J130" s="13"/>
      <c r="K130" s="13"/>
    </row>
    <row r="131" spans="1:11" s="52" customFormat="1" ht="40.5" customHeight="1">
      <c r="A131" s="15"/>
      <c r="B131" s="15"/>
      <c r="C131" s="15"/>
      <c r="D131" s="15"/>
      <c r="E131" s="15"/>
      <c r="F131" s="15"/>
      <c r="G131" s="15"/>
      <c r="H131" s="13" t="s">
        <v>13</v>
      </c>
      <c r="I131" s="13"/>
      <c r="J131" s="13"/>
      <c r="K131" s="13"/>
    </row>
    <row r="132" spans="1:11" s="52" customFormat="1" ht="40.5" customHeight="1">
      <c r="A132" s="15"/>
      <c r="B132" s="15"/>
      <c r="C132" s="15"/>
      <c r="D132" s="15"/>
      <c r="E132" s="15"/>
      <c r="F132" s="15"/>
      <c r="G132" s="15"/>
      <c r="H132" s="13" t="s">
        <v>14</v>
      </c>
      <c r="I132" s="13"/>
      <c r="J132" s="13"/>
      <c r="K132" s="13"/>
    </row>
    <row r="133" spans="1:11" s="52" customFormat="1" ht="25.5" customHeight="1">
      <c r="A133" s="15"/>
      <c r="B133" s="15"/>
      <c r="C133" s="15"/>
      <c r="D133" s="15"/>
      <c r="E133" s="15"/>
      <c r="F133" s="15"/>
      <c r="G133" s="15"/>
      <c r="H133" s="13" t="s">
        <v>15</v>
      </c>
      <c r="I133" s="13"/>
      <c r="J133" s="13"/>
      <c r="K133" s="13"/>
    </row>
    <row r="134" spans="1:11" s="52" customFormat="1" ht="130.5" customHeight="1">
      <c r="A134" s="16"/>
      <c r="B134" s="16"/>
      <c r="C134" s="16"/>
      <c r="D134" s="16"/>
      <c r="E134" s="16"/>
      <c r="F134" s="16"/>
      <c r="G134" s="16"/>
      <c r="H134" s="13" t="s">
        <v>16</v>
      </c>
      <c r="I134" s="13"/>
      <c r="J134" s="13"/>
      <c r="K134" s="13"/>
    </row>
    <row r="135" spans="1:11" s="52" customFormat="1" ht="172.5" customHeight="1">
      <c r="A135" s="30" t="s">
        <v>135</v>
      </c>
      <c r="B135" s="14" t="s">
        <v>132</v>
      </c>
      <c r="C135" s="14" t="s">
        <v>113</v>
      </c>
      <c r="D135" s="14" t="s">
        <v>133</v>
      </c>
      <c r="E135" s="14">
        <v>8</v>
      </c>
      <c r="F135" s="14">
        <v>0</v>
      </c>
      <c r="G135" s="14" t="s">
        <v>134</v>
      </c>
      <c r="H135" s="9" t="s">
        <v>12</v>
      </c>
      <c r="I135" s="13">
        <v>154.69999999999999</v>
      </c>
      <c r="J135" s="13">
        <v>0</v>
      </c>
      <c r="K135" s="13">
        <v>0</v>
      </c>
    </row>
    <row r="136" spans="1:11" s="52" customFormat="1" ht="39.75" customHeight="1">
      <c r="A136" s="27"/>
      <c r="B136" s="15"/>
      <c r="C136" s="15"/>
      <c r="D136" s="15"/>
      <c r="E136" s="15"/>
      <c r="F136" s="15"/>
      <c r="G136" s="15"/>
      <c r="H136" s="13" t="s">
        <v>13</v>
      </c>
      <c r="I136" s="13"/>
      <c r="J136" s="13"/>
      <c r="K136" s="13"/>
    </row>
    <row r="137" spans="1:11" s="52" customFormat="1" ht="42" customHeight="1">
      <c r="A137" s="27"/>
      <c r="B137" s="15"/>
      <c r="C137" s="15"/>
      <c r="D137" s="15"/>
      <c r="E137" s="15"/>
      <c r="F137" s="15"/>
      <c r="G137" s="15"/>
      <c r="H137" s="13" t="s">
        <v>14</v>
      </c>
      <c r="I137" s="13">
        <v>154.69999999999999</v>
      </c>
      <c r="J137" s="13">
        <v>0</v>
      </c>
      <c r="K137" s="13">
        <v>0</v>
      </c>
    </row>
    <row r="138" spans="1:11" s="52" customFormat="1" ht="36" customHeight="1">
      <c r="A138" s="27"/>
      <c r="B138" s="15"/>
      <c r="C138" s="15"/>
      <c r="D138" s="15"/>
      <c r="E138" s="15"/>
      <c r="F138" s="15"/>
      <c r="G138" s="15"/>
      <c r="H138" s="13" t="s">
        <v>15</v>
      </c>
      <c r="I138" s="13"/>
      <c r="J138" s="13"/>
      <c r="K138" s="13"/>
    </row>
    <row r="139" spans="1:11" s="52" customFormat="1" ht="90" customHeight="1">
      <c r="A139" s="27"/>
      <c r="B139" s="16"/>
      <c r="C139" s="16"/>
      <c r="D139" s="16"/>
      <c r="E139" s="16"/>
      <c r="F139" s="16"/>
      <c r="G139" s="16"/>
      <c r="H139" s="13" t="s">
        <v>16</v>
      </c>
      <c r="I139" s="13"/>
      <c r="J139" s="13"/>
      <c r="K139" s="13"/>
    </row>
    <row r="140" spans="1:11" s="52" customFormat="1" ht="15" customHeight="1">
      <c r="A140" s="55" t="s">
        <v>119</v>
      </c>
      <c r="B140" s="56"/>
      <c r="C140" s="56"/>
      <c r="D140" s="56"/>
      <c r="E140" s="56"/>
      <c r="F140" s="56"/>
      <c r="G140" s="56"/>
      <c r="H140" s="56"/>
      <c r="I140" s="56"/>
      <c r="J140" s="56"/>
      <c r="K140" s="57"/>
    </row>
    <row r="141" spans="1:11" s="52" customFormat="1" ht="15" customHeight="1">
      <c r="A141" s="20" t="s">
        <v>131</v>
      </c>
      <c r="B141" s="14" t="s">
        <v>120</v>
      </c>
      <c r="C141" s="14" t="s">
        <v>113</v>
      </c>
      <c r="D141" s="14" t="s">
        <v>121</v>
      </c>
      <c r="E141" s="14">
        <v>1</v>
      </c>
      <c r="F141" s="14">
        <v>0</v>
      </c>
      <c r="G141" s="14" t="s">
        <v>160</v>
      </c>
      <c r="H141" s="9" t="s">
        <v>12</v>
      </c>
      <c r="I141" s="13"/>
      <c r="J141" s="13"/>
      <c r="K141" s="13"/>
    </row>
    <row r="142" spans="1:11" s="52" customFormat="1" ht="38.25">
      <c r="A142" s="21"/>
      <c r="B142" s="15"/>
      <c r="C142" s="15"/>
      <c r="D142" s="15"/>
      <c r="E142" s="15"/>
      <c r="F142" s="15"/>
      <c r="G142" s="15"/>
      <c r="H142" s="13" t="s">
        <v>13</v>
      </c>
      <c r="I142" s="13"/>
      <c r="J142" s="13"/>
      <c r="K142" s="13"/>
    </row>
    <row r="143" spans="1:11" s="52" customFormat="1" ht="38.25">
      <c r="A143" s="21"/>
      <c r="B143" s="15"/>
      <c r="C143" s="15"/>
      <c r="D143" s="15"/>
      <c r="E143" s="15"/>
      <c r="F143" s="15"/>
      <c r="G143" s="15"/>
      <c r="H143" s="13" t="s">
        <v>14</v>
      </c>
      <c r="I143" s="13"/>
      <c r="J143" s="13"/>
      <c r="K143" s="13"/>
    </row>
    <row r="144" spans="1:11" s="52" customFormat="1" ht="25.5">
      <c r="A144" s="21"/>
      <c r="B144" s="15"/>
      <c r="C144" s="15"/>
      <c r="D144" s="15"/>
      <c r="E144" s="15"/>
      <c r="F144" s="15"/>
      <c r="G144" s="15"/>
      <c r="H144" s="13" t="s">
        <v>15</v>
      </c>
      <c r="I144" s="13"/>
      <c r="J144" s="13"/>
      <c r="K144" s="13"/>
    </row>
    <row r="145" spans="1:11" s="52" customFormat="1" ht="99.75" customHeight="1">
      <c r="A145" s="22"/>
      <c r="B145" s="16"/>
      <c r="C145" s="16"/>
      <c r="D145" s="16"/>
      <c r="E145" s="16"/>
      <c r="F145" s="16"/>
      <c r="G145" s="16"/>
      <c r="H145" s="13" t="s">
        <v>16</v>
      </c>
      <c r="I145" s="13"/>
      <c r="J145" s="13"/>
      <c r="K145" s="13"/>
    </row>
    <row r="146" spans="1:11" s="52" customFormat="1" ht="12.75">
      <c r="A146" s="55" t="s">
        <v>22</v>
      </c>
      <c r="B146" s="56"/>
      <c r="C146" s="56"/>
      <c r="D146" s="56"/>
      <c r="E146" s="56"/>
      <c r="F146" s="56"/>
      <c r="G146" s="56"/>
      <c r="H146" s="56"/>
      <c r="I146" s="56"/>
      <c r="J146" s="56"/>
      <c r="K146" s="57"/>
    </row>
    <row r="147" spans="1:11" s="52" customFormat="1" ht="12.75">
      <c r="A147" s="55" t="s">
        <v>23</v>
      </c>
      <c r="B147" s="56"/>
      <c r="C147" s="56"/>
      <c r="D147" s="56"/>
      <c r="E147" s="56"/>
      <c r="F147" s="56"/>
      <c r="G147" s="56"/>
      <c r="H147" s="56"/>
      <c r="I147" s="56"/>
      <c r="J147" s="56"/>
      <c r="K147" s="57"/>
    </row>
    <row r="148" spans="1:11" s="52" customFormat="1" ht="12.75">
      <c r="A148" s="29" t="s">
        <v>61</v>
      </c>
      <c r="B148" s="29" t="s">
        <v>122</v>
      </c>
      <c r="C148" s="44" t="s">
        <v>57</v>
      </c>
      <c r="D148" s="29" t="s">
        <v>62</v>
      </c>
      <c r="E148" s="29">
        <v>793067</v>
      </c>
      <c r="F148" s="29">
        <v>793067</v>
      </c>
      <c r="G148" s="41">
        <f>F148/E148*100</f>
        <v>100</v>
      </c>
      <c r="H148" s="5" t="s">
        <v>12</v>
      </c>
      <c r="I148" s="64">
        <v>41000</v>
      </c>
      <c r="J148" s="64">
        <v>74425</v>
      </c>
      <c r="K148" s="105">
        <f>J148/I148*100</f>
        <v>181.52439024390245</v>
      </c>
    </row>
    <row r="149" spans="1:11" s="52" customFormat="1" ht="42.75" customHeight="1">
      <c r="A149" s="31"/>
      <c r="B149" s="31"/>
      <c r="C149" s="45"/>
      <c r="D149" s="31"/>
      <c r="E149" s="31"/>
      <c r="F149" s="31"/>
      <c r="G149" s="42"/>
      <c r="H149" s="4" t="s">
        <v>13</v>
      </c>
      <c r="I149" s="64"/>
      <c r="J149" s="64"/>
      <c r="K149" s="105"/>
    </row>
    <row r="150" spans="1:11" s="52" customFormat="1" ht="45" customHeight="1">
      <c r="A150" s="31"/>
      <c r="B150" s="31"/>
      <c r="C150" s="45"/>
      <c r="D150" s="31"/>
      <c r="E150" s="31"/>
      <c r="F150" s="31"/>
      <c r="G150" s="42"/>
      <c r="H150" s="4" t="s">
        <v>14</v>
      </c>
      <c r="I150" s="64"/>
      <c r="J150" s="64"/>
      <c r="K150" s="105"/>
    </row>
    <row r="151" spans="1:11" s="52" customFormat="1" ht="26.25" customHeight="1">
      <c r="A151" s="31"/>
      <c r="B151" s="31"/>
      <c r="C151" s="45"/>
      <c r="D151" s="31"/>
      <c r="E151" s="31"/>
      <c r="F151" s="31"/>
      <c r="G151" s="42"/>
      <c r="H151" s="4" t="s">
        <v>15</v>
      </c>
      <c r="I151" s="64"/>
      <c r="J151" s="64"/>
      <c r="K151" s="105"/>
    </row>
    <row r="152" spans="1:11" s="52" customFormat="1" ht="43.5" customHeight="1">
      <c r="A152" s="32"/>
      <c r="B152" s="32"/>
      <c r="C152" s="46"/>
      <c r="D152" s="32"/>
      <c r="E152" s="32"/>
      <c r="F152" s="32"/>
      <c r="G152" s="43"/>
      <c r="H152" s="4" t="s">
        <v>16</v>
      </c>
      <c r="I152" s="64">
        <v>41000</v>
      </c>
      <c r="J152" s="64">
        <v>74425</v>
      </c>
      <c r="K152" s="105">
        <f>J152/I152*100</f>
        <v>181.52439024390245</v>
      </c>
    </row>
    <row r="153" spans="1:11" s="52" customFormat="1" ht="26.25" customHeight="1">
      <c r="A153" s="110" t="s">
        <v>107</v>
      </c>
      <c r="B153" s="81" t="s">
        <v>123</v>
      </c>
      <c r="C153" s="44" t="s">
        <v>57</v>
      </c>
      <c r="D153" s="29" t="s">
        <v>99</v>
      </c>
      <c r="E153" s="29">
        <v>755890</v>
      </c>
      <c r="F153" s="44">
        <v>777631</v>
      </c>
      <c r="G153" s="41">
        <f>F153/E153*100</f>
        <v>102.8762121472701</v>
      </c>
      <c r="H153" s="5" t="s">
        <v>12</v>
      </c>
      <c r="I153" s="64">
        <v>28000</v>
      </c>
      <c r="J153" s="66">
        <v>48951</v>
      </c>
      <c r="K153" s="105">
        <f>J153/I153*100</f>
        <v>174.82500000000002</v>
      </c>
    </row>
    <row r="154" spans="1:11" s="52" customFormat="1" ht="42.75" customHeight="1">
      <c r="A154" s="110"/>
      <c r="B154" s="85"/>
      <c r="C154" s="45"/>
      <c r="D154" s="31"/>
      <c r="E154" s="31"/>
      <c r="F154" s="45"/>
      <c r="G154" s="42"/>
      <c r="H154" s="4" t="s">
        <v>13</v>
      </c>
      <c r="I154" s="66"/>
      <c r="J154" s="66"/>
      <c r="K154" s="105"/>
    </row>
    <row r="155" spans="1:11" s="52" customFormat="1" ht="41.25" customHeight="1">
      <c r="A155" s="110"/>
      <c r="B155" s="85"/>
      <c r="C155" s="45"/>
      <c r="D155" s="31"/>
      <c r="E155" s="31"/>
      <c r="F155" s="45"/>
      <c r="G155" s="42"/>
      <c r="H155" s="4" t="s">
        <v>14</v>
      </c>
      <c r="I155" s="66"/>
      <c r="J155" s="66"/>
      <c r="K155" s="105"/>
    </row>
    <row r="156" spans="1:11" s="52" customFormat="1" ht="26.25" customHeight="1">
      <c r="A156" s="110"/>
      <c r="B156" s="85"/>
      <c r="C156" s="45"/>
      <c r="D156" s="31"/>
      <c r="E156" s="31"/>
      <c r="F156" s="45"/>
      <c r="G156" s="42"/>
      <c r="H156" s="4" t="s">
        <v>15</v>
      </c>
      <c r="I156" s="66"/>
      <c r="J156" s="66"/>
      <c r="K156" s="105"/>
    </row>
    <row r="157" spans="1:11" s="52" customFormat="1" ht="48" customHeight="1">
      <c r="A157" s="110"/>
      <c r="B157" s="87"/>
      <c r="C157" s="46"/>
      <c r="D157" s="32"/>
      <c r="E157" s="32"/>
      <c r="F157" s="46"/>
      <c r="G157" s="43"/>
      <c r="H157" s="4" t="s">
        <v>16</v>
      </c>
      <c r="I157" s="64">
        <v>28000</v>
      </c>
      <c r="J157" s="66">
        <v>48951</v>
      </c>
      <c r="K157" s="105">
        <f t="shared" ref="K157:K162" si="5">J157/I157*100</f>
        <v>174.82500000000002</v>
      </c>
    </row>
    <row r="158" spans="1:11" s="52" customFormat="1" ht="26.25" hidden="1" customHeight="1">
      <c r="A158" s="93" t="s">
        <v>108</v>
      </c>
      <c r="B158" s="93"/>
      <c r="C158" s="93" t="s">
        <v>57</v>
      </c>
      <c r="D158" s="133"/>
      <c r="E158" s="133"/>
      <c r="F158" s="133"/>
      <c r="G158" s="134"/>
      <c r="H158" s="7" t="s">
        <v>12</v>
      </c>
      <c r="I158" s="161"/>
      <c r="J158" s="150"/>
      <c r="K158" s="162" t="e">
        <f t="shared" si="5"/>
        <v>#DIV/0!</v>
      </c>
    </row>
    <row r="159" spans="1:11" s="52" customFormat="1" ht="26.25" hidden="1" customHeight="1">
      <c r="A159" s="99"/>
      <c r="B159" s="99"/>
      <c r="C159" s="99"/>
      <c r="D159" s="117"/>
      <c r="E159" s="117"/>
      <c r="F159" s="117"/>
      <c r="G159" s="134"/>
      <c r="H159" s="8" t="s">
        <v>13</v>
      </c>
      <c r="I159" s="161"/>
      <c r="J159" s="150"/>
      <c r="K159" s="162" t="e">
        <f t="shared" si="5"/>
        <v>#DIV/0!</v>
      </c>
    </row>
    <row r="160" spans="1:11" s="52" customFormat="1" ht="26.25" hidden="1" customHeight="1">
      <c r="A160" s="99"/>
      <c r="B160" s="99"/>
      <c r="C160" s="99"/>
      <c r="D160" s="117"/>
      <c r="E160" s="117"/>
      <c r="F160" s="117"/>
      <c r="G160" s="134"/>
      <c r="H160" s="8" t="s">
        <v>14</v>
      </c>
      <c r="I160" s="161"/>
      <c r="J160" s="150"/>
      <c r="K160" s="162" t="e">
        <f t="shared" si="5"/>
        <v>#DIV/0!</v>
      </c>
    </row>
    <row r="161" spans="1:11" s="52" customFormat="1" ht="26.25" hidden="1" customHeight="1">
      <c r="A161" s="99"/>
      <c r="B161" s="99"/>
      <c r="C161" s="99"/>
      <c r="D161" s="117"/>
      <c r="E161" s="117"/>
      <c r="F161" s="117"/>
      <c r="G161" s="134"/>
      <c r="H161" s="8" t="s">
        <v>15</v>
      </c>
      <c r="I161" s="161"/>
      <c r="J161" s="150"/>
      <c r="K161" s="162" t="e">
        <f t="shared" si="5"/>
        <v>#DIV/0!</v>
      </c>
    </row>
    <row r="162" spans="1:11" s="52" customFormat="1" ht="26.25" hidden="1" customHeight="1">
      <c r="A162" s="102"/>
      <c r="B162" s="102"/>
      <c r="C162" s="102"/>
      <c r="D162" s="120"/>
      <c r="E162" s="120"/>
      <c r="F162" s="120"/>
      <c r="G162" s="134"/>
      <c r="H162" s="8" t="s">
        <v>16</v>
      </c>
      <c r="I162" s="161"/>
      <c r="J162" s="150"/>
      <c r="K162" s="162" t="e">
        <f t="shared" si="5"/>
        <v>#DIV/0!</v>
      </c>
    </row>
    <row r="163" spans="1:11" s="52" customFormat="1" ht="26.25" customHeight="1">
      <c r="A163" s="55" t="s">
        <v>106</v>
      </c>
      <c r="B163" s="56"/>
      <c r="C163" s="56"/>
      <c r="D163" s="56"/>
      <c r="E163" s="56"/>
      <c r="F163" s="56"/>
      <c r="G163" s="56"/>
      <c r="H163" s="56"/>
      <c r="I163" s="56"/>
      <c r="J163" s="56"/>
      <c r="K163" s="57"/>
    </row>
    <row r="164" spans="1:11" s="52" customFormat="1" ht="26.25" customHeight="1">
      <c r="A164" s="34" t="s">
        <v>24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6"/>
    </row>
    <row r="165" spans="1:11" s="52" customFormat="1" ht="26.25" customHeight="1">
      <c r="A165" s="51" t="s">
        <v>63</v>
      </c>
      <c r="B165" s="135" t="s">
        <v>161</v>
      </c>
      <c r="C165" s="44" t="s">
        <v>57</v>
      </c>
      <c r="D165" s="44" t="s">
        <v>64</v>
      </c>
      <c r="E165" s="51">
        <v>2744880</v>
      </c>
      <c r="F165" s="51">
        <v>2674012</v>
      </c>
      <c r="G165" s="136">
        <f>F165/E165*100</f>
        <v>97.418174929322959</v>
      </c>
      <c r="H165" s="5" t="s">
        <v>12</v>
      </c>
      <c r="I165" s="64">
        <v>200</v>
      </c>
      <c r="J165" s="66">
        <v>0</v>
      </c>
      <c r="K165" s="66">
        <f>J165/I165*100</f>
        <v>0</v>
      </c>
    </row>
    <row r="166" spans="1:11" s="52" customFormat="1" ht="42" customHeight="1">
      <c r="A166" s="53"/>
      <c r="B166" s="135"/>
      <c r="C166" s="45"/>
      <c r="D166" s="45"/>
      <c r="E166" s="53"/>
      <c r="F166" s="53"/>
      <c r="G166" s="137"/>
      <c r="H166" s="4" t="s">
        <v>13</v>
      </c>
      <c r="I166" s="64"/>
      <c r="J166" s="66"/>
      <c r="K166" s="66"/>
    </row>
    <row r="167" spans="1:11" s="52" customFormat="1" ht="39.75" customHeight="1">
      <c r="A167" s="53"/>
      <c r="B167" s="135"/>
      <c r="C167" s="45"/>
      <c r="D167" s="45"/>
      <c r="E167" s="53"/>
      <c r="F167" s="53"/>
      <c r="G167" s="137"/>
      <c r="H167" s="4" t="s">
        <v>14</v>
      </c>
      <c r="I167" s="64"/>
      <c r="J167" s="66"/>
      <c r="K167" s="66"/>
    </row>
    <row r="168" spans="1:11" s="52" customFormat="1" ht="26.25" customHeight="1">
      <c r="A168" s="53"/>
      <c r="B168" s="135"/>
      <c r="C168" s="45"/>
      <c r="D168" s="45"/>
      <c r="E168" s="53"/>
      <c r="F168" s="53"/>
      <c r="G168" s="137"/>
      <c r="H168" s="4" t="s">
        <v>15</v>
      </c>
      <c r="I168" s="64"/>
      <c r="J168" s="66"/>
      <c r="K168" s="66"/>
    </row>
    <row r="169" spans="1:11" s="52" customFormat="1" ht="45" customHeight="1">
      <c r="A169" s="54"/>
      <c r="B169" s="135"/>
      <c r="C169" s="46"/>
      <c r="D169" s="46"/>
      <c r="E169" s="54"/>
      <c r="F169" s="54"/>
      <c r="G169" s="138"/>
      <c r="H169" s="4" t="s">
        <v>16</v>
      </c>
      <c r="I169" s="64">
        <v>200</v>
      </c>
      <c r="J169" s="66">
        <v>0</v>
      </c>
      <c r="K169" s="66">
        <f t="shared" ref="K169:K179" si="6">J169/I169*100</f>
        <v>0</v>
      </c>
    </row>
    <row r="170" spans="1:11" s="52" customFormat="1" ht="26.25" hidden="1" customHeight="1">
      <c r="A170" s="44" t="s">
        <v>65</v>
      </c>
      <c r="B170" s="44" t="s">
        <v>109</v>
      </c>
      <c r="C170" s="44" t="s">
        <v>66</v>
      </c>
      <c r="D170" s="44" t="s">
        <v>100</v>
      </c>
      <c r="E170" s="44">
        <v>122457</v>
      </c>
      <c r="F170" s="44">
        <v>109450</v>
      </c>
      <c r="G170" s="136">
        <f>F170/E170*100</f>
        <v>89.378312387205312</v>
      </c>
      <c r="H170" s="5" t="s">
        <v>12</v>
      </c>
      <c r="I170" s="64">
        <v>250</v>
      </c>
      <c r="J170" s="66">
        <v>0</v>
      </c>
      <c r="K170" s="105">
        <f t="shared" si="6"/>
        <v>0</v>
      </c>
    </row>
    <row r="171" spans="1:11" s="52" customFormat="1" ht="9.75" hidden="1" customHeight="1">
      <c r="A171" s="45"/>
      <c r="B171" s="45"/>
      <c r="C171" s="45"/>
      <c r="D171" s="45"/>
      <c r="E171" s="45"/>
      <c r="F171" s="45"/>
      <c r="G171" s="137"/>
      <c r="H171" s="4" t="s">
        <v>13</v>
      </c>
      <c r="I171" s="64"/>
      <c r="J171" s="66"/>
      <c r="K171" s="66"/>
    </row>
    <row r="172" spans="1:11" s="52" customFormat="1" ht="26.25" hidden="1" customHeight="1">
      <c r="A172" s="45"/>
      <c r="B172" s="45"/>
      <c r="C172" s="45"/>
      <c r="D172" s="45"/>
      <c r="E172" s="45"/>
      <c r="F172" s="45"/>
      <c r="G172" s="137"/>
      <c r="H172" s="4" t="s">
        <v>14</v>
      </c>
      <c r="I172" s="64"/>
      <c r="J172" s="66"/>
      <c r="K172" s="66"/>
    </row>
    <row r="173" spans="1:11" s="52" customFormat="1" ht="26.25" hidden="1" customHeight="1">
      <c r="A173" s="45"/>
      <c r="B173" s="45"/>
      <c r="C173" s="45"/>
      <c r="D173" s="45"/>
      <c r="E173" s="45"/>
      <c r="F173" s="45"/>
      <c r="G173" s="137"/>
      <c r="H173" s="4" t="s">
        <v>15</v>
      </c>
      <c r="I173" s="64"/>
      <c r="J173" s="66"/>
      <c r="K173" s="66"/>
    </row>
    <row r="174" spans="1:11" s="52" customFormat="1" ht="26.25" hidden="1" customHeight="1">
      <c r="A174" s="46"/>
      <c r="B174" s="46"/>
      <c r="C174" s="46"/>
      <c r="D174" s="46"/>
      <c r="E174" s="46"/>
      <c r="F174" s="46"/>
      <c r="G174" s="138"/>
      <c r="H174" s="4" t="s">
        <v>16</v>
      </c>
      <c r="I174" s="64">
        <v>250</v>
      </c>
      <c r="J174" s="66">
        <v>0</v>
      </c>
      <c r="K174" s="105">
        <f t="shared" si="6"/>
        <v>0</v>
      </c>
    </row>
    <row r="175" spans="1:11" s="52" customFormat="1" ht="26.25" hidden="1" customHeight="1">
      <c r="A175" s="44"/>
      <c r="B175" s="44"/>
      <c r="C175" s="44"/>
      <c r="D175" s="29" t="s">
        <v>70</v>
      </c>
      <c r="E175" s="44">
        <v>28200</v>
      </c>
      <c r="F175" s="44">
        <v>18313.7</v>
      </c>
      <c r="G175" s="139">
        <f>F175/E175*100</f>
        <v>64.942198581560291</v>
      </c>
      <c r="H175" s="5" t="s">
        <v>12</v>
      </c>
      <c r="I175" s="64"/>
      <c r="J175" s="66"/>
      <c r="K175" s="66" t="e">
        <f t="shared" si="6"/>
        <v>#DIV/0!</v>
      </c>
    </row>
    <row r="176" spans="1:11" s="52" customFormat="1" ht="26.25" hidden="1" customHeight="1">
      <c r="A176" s="45"/>
      <c r="B176" s="45"/>
      <c r="C176" s="45"/>
      <c r="D176" s="31"/>
      <c r="E176" s="45"/>
      <c r="F176" s="45"/>
      <c r="G176" s="140"/>
      <c r="H176" s="4" t="s">
        <v>13</v>
      </c>
      <c r="I176" s="64"/>
      <c r="J176" s="66"/>
      <c r="K176" s="66"/>
    </row>
    <row r="177" spans="1:11" s="52" customFormat="1" ht="26.25" hidden="1" customHeight="1">
      <c r="A177" s="45"/>
      <c r="B177" s="45"/>
      <c r="C177" s="45"/>
      <c r="D177" s="31"/>
      <c r="E177" s="45"/>
      <c r="F177" s="45"/>
      <c r="G177" s="140"/>
      <c r="H177" s="4" t="s">
        <v>14</v>
      </c>
      <c r="I177" s="64"/>
      <c r="J177" s="66"/>
      <c r="K177" s="66"/>
    </row>
    <row r="178" spans="1:11" s="52" customFormat="1" ht="26.25" hidden="1" customHeight="1">
      <c r="A178" s="45"/>
      <c r="B178" s="45"/>
      <c r="C178" s="45"/>
      <c r="D178" s="31"/>
      <c r="E178" s="45"/>
      <c r="F178" s="45"/>
      <c r="G178" s="140"/>
      <c r="H178" s="4" t="s">
        <v>15</v>
      </c>
      <c r="I178" s="64"/>
      <c r="J178" s="66"/>
      <c r="K178" s="66"/>
    </row>
    <row r="179" spans="1:11" s="52" customFormat="1" ht="34.5" hidden="1" customHeight="1">
      <c r="A179" s="46"/>
      <c r="B179" s="46"/>
      <c r="C179" s="46"/>
      <c r="D179" s="32"/>
      <c r="E179" s="46"/>
      <c r="F179" s="46"/>
      <c r="G179" s="141"/>
      <c r="H179" s="4" t="s">
        <v>16</v>
      </c>
      <c r="I179" s="64"/>
      <c r="J179" s="66"/>
      <c r="K179" s="66" t="e">
        <f t="shared" si="6"/>
        <v>#DIV/0!</v>
      </c>
    </row>
    <row r="180" spans="1:11" s="52" customFormat="1" ht="26.25" hidden="1" customHeight="1">
      <c r="A180" s="44" t="s">
        <v>67</v>
      </c>
      <c r="B180" s="44"/>
      <c r="C180" s="44"/>
      <c r="D180" s="29"/>
      <c r="E180" s="44"/>
      <c r="F180" s="44"/>
      <c r="G180" s="44"/>
      <c r="H180" s="5" t="s">
        <v>12</v>
      </c>
      <c r="I180" s="64"/>
      <c r="J180" s="66"/>
      <c r="K180" s="66"/>
    </row>
    <row r="181" spans="1:11" s="52" customFormat="1" ht="26.25" hidden="1" customHeight="1">
      <c r="A181" s="45"/>
      <c r="B181" s="45"/>
      <c r="C181" s="45"/>
      <c r="D181" s="31"/>
      <c r="E181" s="45"/>
      <c r="F181" s="45"/>
      <c r="G181" s="45"/>
      <c r="H181" s="4" t="s">
        <v>13</v>
      </c>
      <c r="I181" s="64"/>
      <c r="J181" s="66"/>
      <c r="K181" s="66"/>
    </row>
    <row r="182" spans="1:11" s="52" customFormat="1" ht="1.5" hidden="1" customHeight="1">
      <c r="A182" s="45"/>
      <c r="B182" s="45"/>
      <c r="C182" s="45"/>
      <c r="D182" s="31"/>
      <c r="E182" s="45"/>
      <c r="F182" s="45"/>
      <c r="G182" s="45"/>
      <c r="H182" s="4" t="s">
        <v>14</v>
      </c>
      <c r="I182" s="64"/>
      <c r="J182" s="66"/>
      <c r="K182" s="66"/>
    </row>
    <row r="183" spans="1:11" s="52" customFormat="1" ht="26.25" hidden="1" customHeight="1">
      <c r="A183" s="45"/>
      <c r="B183" s="45"/>
      <c r="C183" s="45"/>
      <c r="D183" s="31"/>
      <c r="E183" s="45"/>
      <c r="F183" s="45"/>
      <c r="G183" s="45"/>
      <c r="H183" s="4" t="s">
        <v>15</v>
      </c>
      <c r="I183" s="64"/>
      <c r="J183" s="66"/>
      <c r="K183" s="66"/>
    </row>
    <row r="184" spans="1:11" s="52" customFormat="1" ht="26.25" hidden="1" customHeight="1">
      <c r="A184" s="46"/>
      <c r="B184" s="46"/>
      <c r="C184" s="46"/>
      <c r="D184" s="32"/>
      <c r="E184" s="46"/>
      <c r="F184" s="46"/>
      <c r="G184" s="46"/>
      <c r="H184" s="4" t="s">
        <v>16</v>
      </c>
      <c r="I184" s="64"/>
      <c r="J184" s="66"/>
      <c r="K184" s="66"/>
    </row>
    <row r="185" spans="1:11" s="52" customFormat="1" ht="26.25" hidden="1" customHeight="1">
      <c r="A185" s="44" t="s">
        <v>68</v>
      </c>
      <c r="B185" s="44"/>
      <c r="C185" s="44"/>
      <c r="D185" s="44"/>
      <c r="E185" s="44"/>
      <c r="F185" s="44"/>
      <c r="G185" s="44"/>
      <c r="H185" s="5" t="s">
        <v>12</v>
      </c>
      <c r="I185" s="64"/>
      <c r="J185" s="66"/>
      <c r="K185" s="66"/>
    </row>
    <row r="186" spans="1:11" s="52" customFormat="1" ht="26.25" hidden="1" customHeight="1">
      <c r="A186" s="45"/>
      <c r="B186" s="45"/>
      <c r="C186" s="45"/>
      <c r="D186" s="45"/>
      <c r="E186" s="45"/>
      <c r="F186" s="45"/>
      <c r="G186" s="45"/>
      <c r="H186" s="4" t="s">
        <v>13</v>
      </c>
      <c r="I186" s="64"/>
      <c r="J186" s="66"/>
      <c r="K186" s="66"/>
    </row>
    <row r="187" spans="1:11" s="52" customFormat="1" ht="1.5" hidden="1" customHeight="1">
      <c r="A187" s="45"/>
      <c r="B187" s="45"/>
      <c r="C187" s="45"/>
      <c r="D187" s="45"/>
      <c r="E187" s="45"/>
      <c r="F187" s="45"/>
      <c r="G187" s="45"/>
      <c r="H187" s="4" t="s">
        <v>14</v>
      </c>
      <c r="I187" s="64"/>
      <c r="J187" s="66"/>
      <c r="K187" s="66"/>
    </row>
    <row r="188" spans="1:11" s="52" customFormat="1" ht="26.25" hidden="1" customHeight="1">
      <c r="A188" s="45"/>
      <c r="B188" s="45"/>
      <c r="C188" s="45"/>
      <c r="D188" s="45"/>
      <c r="E188" s="45"/>
      <c r="F188" s="45"/>
      <c r="G188" s="45"/>
      <c r="H188" s="4" t="s">
        <v>15</v>
      </c>
      <c r="I188" s="64"/>
      <c r="J188" s="66"/>
      <c r="K188" s="66"/>
    </row>
    <row r="189" spans="1:11" s="52" customFormat="1" ht="35.25" hidden="1" customHeight="1">
      <c r="A189" s="46"/>
      <c r="B189" s="46"/>
      <c r="C189" s="46"/>
      <c r="D189" s="46"/>
      <c r="E189" s="46"/>
      <c r="F189" s="46"/>
      <c r="G189" s="46"/>
      <c r="H189" s="4" t="s">
        <v>16</v>
      </c>
      <c r="I189" s="64"/>
      <c r="J189" s="66"/>
      <c r="K189" s="66"/>
    </row>
    <row r="190" spans="1:11" s="52" customFormat="1" ht="26.25" hidden="1" customHeight="1">
      <c r="A190" s="44" t="s">
        <v>69</v>
      </c>
      <c r="B190" s="44"/>
      <c r="C190" s="44" t="s">
        <v>66</v>
      </c>
      <c r="D190" s="29"/>
      <c r="E190" s="44"/>
      <c r="F190" s="44"/>
      <c r="G190" s="139"/>
      <c r="H190" s="5" t="s">
        <v>12</v>
      </c>
      <c r="I190" s="64"/>
      <c r="J190" s="66"/>
      <c r="K190" s="105"/>
    </row>
    <row r="191" spans="1:11" s="52" customFormat="1" ht="26.25" hidden="1" customHeight="1">
      <c r="A191" s="45"/>
      <c r="B191" s="45"/>
      <c r="C191" s="45"/>
      <c r="D191" s="31"/>
      <c r="E191" s="45"/>
      <c r="F191" s="45"/>
      <c r="G191" s="140"/>
      <c r="H191" s="4" t="s">
        <v>13</v>
      </c>
      <c r="I191" s="64"/>
      <c r="J191" s="66"/>
      <c r="K191" s="66"/>
    </row>
    <row r="192" spans="1:11" s="52" customFormat="1" ht="26.25" hidden="1" customHeight="1">
      <c r="A192" s="45"/>
      <c r="B192" s="45"/>
      <c r="C192" s="45"/>
      <c r="D192" s="31"/>
      <c r="E192" s="45"/>
      <c r="F192" s="45"/>
      <c r="G192" s="140"/>
      <c r="H192" s="4" t="s">
        <v>14</v>
      </c>
      <c r="I192" s="64"/>
      <c r="J192" s="66"/>
      <c r="K192" s="66"/>
    </row>
    <row r="193" spans="1:11" s="52" customFormat="1" ht="26.25" hidden="1" customHeight="1">
      <c r="A193" s="45"/>
      <c r="B193" s="45"/>
      <c r="C193" s="45"/>
      <c r="D193" s="31"/>
      <c r="E193" s="45"/>
      <c r="F193" s="45"/>
      <c r="G193" s="140"/>
      <c r="H193" s="4" t="s">
        <v>15</v>
      </c>
      <c r="I193" s="64"/>
      <c r="J193" s="66"/>
      <c r="K193" s="66"/>
    </row>
    <row r="194" spans="1:11" s="52" customFormat="1" ht="37.5" hidden="1" customHeight="1">
      <c r="A194" s="46"/>
      <c r="B194" s="46"/>
      <c r="C194" s="46"/>
      <c r="D194" s="32"/>
      <c r="E194" s="46"/>
      <c r="F194" s="46"/>
      <c r="G194" s="141"/>
      <c r="H194" s="4" t="s">
        <v>16</v>
      </c>
      <c r="I194" s="64"/>
      <c r="J194" s="66"/>
      <c r="K194" s="105"/>
    </row>
    <row r="195" spans="1:11" s="52" customFormat="1" ht="26.25" hidden="1" customHeight="1">
      <c r="A195" s="44" t="s">
        <v>71</v>
      </c>
      <c r="B195" s="44"/>
      <c r="C195" s="44" t="s">
        <v>66</v>
      </c>
      <c r="D195" s="29"/>
      <c r="E195" s="44"/>
      <c r="F195" s="44"/>
      <c r="G195" s="44"/>
      <c r="H195" s="5" t="s">
        <v>12</v>
      </c>
      <c r="I195" s="64"/>
      <c r="J195" s="66"/>
      <c r="K195" s="66"/>
    </row>
    <row r="196" spans="1:11" s="52" customFormat="1" ht="26.25" hidden="1" customHeight="1">
      <c r="A196" s="45"/>
      <c r="B196" s="45"/>
      <c r="C196" s="45"/>
      <c r="D196" s="31"/>
      <c r="E196" s="45"/>
      <c r="F196" s="45"/>
      <c r="G196" s="45"/>
      <c r="H196" s="4" t="s">
        <v>13</v>
      </c>
      <c r="I196" s="64"/>
      <c r="J196" s="66"/>
      <c r="K196" s="66"/>
    </row>
    <row r="197" spans="1:11" s="52" customFormat="1" ht="26.25" hidden="1" customHeight="1">
      <c r="A197" s="45"/>
      <c r="B197" s="45"/>
      <c r="C197" s="45"/>
      <c r="D197" s="31"/>
      <c r="E197" s="45"/>
      <c r="F197" s="45"/>
      <c r="G197" s="45"/>
      <c r="H197" s="4" t="s">
        <v>14</v>
      </c>
      <c r="I197" s="64"/>
      <c r="J197" s="66"/>
      <c r="K197" s="66"/>
    </row>
    <row r="198" spans="1:11" s="52" customFormat="1" ht="26.25" hidden="1" customHeight="1">
      <c r="A198" s="45"/>
      <c r="B198" s="45"/>
      <c r="C198" s="45"/>
      <c r="D198" s="31"/>
      <c r="E198" s="45"/>
      <c r="F198" s="45"/>
      <c r="G198" s="45"/>
      <c r="H198" s="4" t="s">
        <v>15</v>
      </c>
      <c r="I198" s="64"/>
      <c r="J198" s="66"/>
      <c r="K198" s="66"/>
    </row>
    <row r="199" spans="1:11" s="52" customFormat="1" ht="33.75" hidden="1" customHeight="1">
      <c r="A199" s="46"/>
      <c r="B199" s="46"/>
      <c r="C199" s="46"/>
      <c r="D199" s="32"/>
      <c r="E199" s="46"/>
      <c r="F199" s="46"/>
      <c r="G199" s="46"/>
      <c r="H199" s="4" t="s">
        <v>16</v>
      </c>
      <c r="I199" s="64"/>
      <c r="J199" s="66"/>
      <c r="K199" s="66"/>
    </row>
    <row r="200" spans="1:11" s="52" customFormat="1" ht="26.25" hidden="1" customHeight="1">
      <c r="A200" s="44" t="s">
        <v>72</v>
      </c>
      <c r="B200" s="44"/>
      <c r="C200" s="44" t="s">
        <v>66</v>
      </c>
      <c r="D200" s="44"/>
      <c r="E200" s="44"/>
      <c r="F200" s="44"/>
      <c r="G200" s="44"/>
      <c r="H200" s="5" t="s">
        <v>12</v>
      </c>
      <c r="I200" s="64"/>
      <c r="J200" s="66"/>
      <c r="K200" s="66"/>
    </row>
    <row r="201" spans="1:11" s="52" customFormat="1" ht="26.25" hidden="1" customHeight="1">
      <c r="A201" s="45"/>
      <c r="B201" s="45"/>
      <c r="C201" s="45"/>
      <c r="D201" s="45"/>
      <c r="E201" s="45"/>
      <c r="F201" s="45"/>
      <c r="G201" s="45"/>
      <c r="H201" s="4" t="s">
        <v>13</v>
      </c>
      <c r="I201" s="64"/>
      <c r="J201" s="66"/>
      <c r="K201" s="66"/>
    </row>
    <row r="202" spans="1:11" s="52" customFormat="1" ht="26.25" hidden="1" customHeight="1">
      <c r="A202" s="45"/>
      <c r="B202" s="45"/>
      <c r="C202" s="45"/>
      <c r="D202" s="45"/>
      <c r="E202" s="45"/>
      <c r="F202" s="45"/>
      <c r="G202" s="45"/>
      <c r="H202" s="4" t="s">
        <v>14</v>
      </c>
      <c r="I202" s="64"/>
      <c r="J202" s="66"/>
      <c r="K202" s="66"/>
    </row>
    <row r="203" spans="1:11" s="52" customFormat="1" ht="26.25" hidden="1" customHeight="1">
      <c r="A203" s="45"/>
      <c r="B203" s="45"/>
      <c r="C203" s="45"/>
      <c r="D203" s="45"/>
      <c r="E203" s="45"/>
      <c r="F203" s="45"/>
      <c r="G203" s="45"/>
      <c r="H203" s="4" t="s">
        <v>15</v>
      </c>
      <c r="I203" s="64"/>
      <c r="J203" s="66"/>
      <c r="K203" s="66"/>
    </row>
    <row r="204" spans="1:11" s="52" customFormat="1" ht="26.25" hidden="1" customHeight="1">
      <c r="A204" s="46"/>
      <c r="B204" s="46"/>
      <c r="C204" s="46"/>
      <c r="D204" s="46"/>
      <c r="E204" s="46"/>
      <c r="F204" s="46"/>
      <c r="G204" s="46"/>
      <c r="H204" s="4" t="s">
        <v>16</v>
      </c>
      <c r="I204" s="64"/>
      <c r="J204" s="66"/>
      <c r="K204" s="66"/>
    </row>
    <row r="205" spans="1:11" s="52" customFormat="1" ht="26.25" hidden="1" customHeight="1">
      <c r="A205" s="44" t="s">
        <v>73</v>
      </c>
      <c r="B205" s="44"/>
      <c r="C205" s="44" t="s">
        <v>66</v>
      </c>
      <c r="D205" s="44"/>
      <c r="E205" s="44"/>
      <c r="F205" s="44"/>
      <c r="G205" s="44"/>
      <c r="H205" s="5" t="s">
        <v>12</v>
      </c>
      <c r="I205" s="64"/>
      <c r="J205" s="66"/>
      <c r="K205" s="66"/>
    </row>
    <row r="206" spans="1:11" s="52" customFormat="1" ht="42.75" hidden="1" customHeight="1">
      <c r="A206" s="45"/>
      <c r="B206" s="45"/>
      <c r="C206" s="45"/>
      <c r="D206" s="45"/>
      <c r="E206" s="45"/>
      <c r="F206" s="45"/>
      <c r="G206" s="45"/>
      <c r="H206" s="4" t="s">
        <v>13</v>
      </c>
      <c r="I206" s="64"/>
      <c r="J206" s="66"/>
      <c r="K206" s="66"/>
    </row>
    <row r="207" spans="1:11" s="52" customFormat="1" ht="26.25" hidden="1" customHeight="1">
      <c r="A207" s="45"/>
      <c r="B207" s="45"/>
      <c r="C207" s="45"/>
      <c r="D207" s="45"/>
      <c r="E207" s="45"/>
      <c r="F207" s="45"/>
      <c r="G207" s="45"/>
      <c r="H207" s="4" t="s">
        <v>14</v>
      </c>
      <c r="I207" s="64"/>
      <c r="J207" s="66"/>
      <c r="K207" s="66"/>
    </row>
    <row r="208" spans="1:11" s="52" customFormat="1" ht="26.25" hidden="1" customHeight="1">
      <c r="A208" s="45"/>
      <c r="B208" s="45"/>
      <c r="C208" s="45"/>
      <c r="D208" s="45"/>
      <c r="E208" s="45"/>
      <c r="F208" s="45"/>
      <c r="G208" s="45"/>
      <c r="H208" s="4" t="s">
        <v>15</v>
      </c>
      <c r="I208" s="64"/>
      <c r="J208" s="66"/>
      <c r="K208" s="66"/>
    </row>
    <row r="209" spans="1:11" s="52" customFormat="1" ht="26.25" hidden="1" customHeight="1">
      <c r="A209" s="46"/>
      <c r="B209" s="46"/>
      <c r="C209" s="46"/>
      <c r="D209" s="46"/>
      <c r="E209" s="46"/>
      <c r="F209" s="46"/>
      <c r="G209" s="46"/>
      <c r="H209" s="4" t="s">
        <v>16</v>
      </c>
      <c r="I209" s="64"/>
      <c r="J209" s="66"/>
      <c r="K209" s="66"/>
    </row>
    <row r="210" spans="1:11" s="52" customFormat="1" ht="26.25" customHeight="1">
      <c r="A210" s="34" t="s">
        <v>74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6"/>
    </row>
    <row r="211" spans="1:11" s="52" customFormat="1" ht="24.75" customHeight="1">
      <c r="A211" s="34" t="s">
        <v>75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6"/>
    </row>
    <row r="212" spans="1:11" s="52" customFormat="1" ht="26.25" customHeight="1">
      <c r="A212" s="44" t="s">
        <v>76</v>
      </c>
      <c r="B212" s="142" t="s">
        <v>125</v>
      </c>
      <c r="C212" s="44" t="s">
        <v>77</v>
      </c>
      <c r="D212" s="29" t="s">
        <v>124</v>
      </c>
      <c r="E212" s="29">
        <v>3</v>
      </c>
      <c r="F212" s="29">
        <v>3</v>
      </c>
      <c r="G212" s="44">
        <f>F212/E212*100</f>
        <v>100</v>
      </c>
      <c r="H212" s="5" t="s">
        <v>12</v>
      </c>
      <c r="I212" s="64">
        <v>6425.6</v>
      </c>
      <c r="J212" s="64">
        <v>6425.6</v>
      </c>
      <c r="K212" s="66">
        <f t="shared" ref="K212:K216" si="7">J212/I212*100</f>
        <v>100</v>
      </c>
    </row>
    <row r="213" spans="1:11" s="52" customFormat="1" ht="40.5" customHeight="1">
      <c r="A213" s="45"/>
      <c r="B213" s="143"/>
      <c r="C213" s="45"/>
      <c r="D213" s="31"/>
      <c r="E213" s="31"/>
      <c r="F213" s="31"/>
      <c r="G213" s="45"/>
      <c r="H213" s="4" t="s">
        <v>13</v>
      </c>
      <c r="I213" s="64">
        <v>0</v>
      </c>
      <c r="J213" s="64">
        <v>0</v>
      </c>
      <c r="K213" s="66" t="e">
        <f t="shared" si="7"/>
        <v>#DIV/0!</v>
      </c>
    </row>
    <row r="214" spans="1:11" s="52" customFormat="1" ht="43.5" customHeight="1">
      <c r="A214" s="45"/>
      <c r="B214" s="143"/>
      <c r="C214" s="45"/>
      <c r="D214" s="31"/>
      <c r="E214" s="31"/>
      <c r="F214" s="31"/>
      <c r="G214" s="45"/>
      <c r="H214" s="4" t="s">
        <v>14</v>
      </c>
      <c r="I214" s="72">
        <v>6425.6</v>
      </c>
      <c r="J214" s="72">
        <v>6425.6</v>
      </c>
      <c r="K214" s="66">
        <f t="shared" si="7"/>
        <v>100</v>
      </c>
    </row>
    <row r="215" spans="1:11" s="52" customFormat="1" ht="26.25" customHeight="1">
      <c r="A215" s="45"/>
      <c r="B215" s="143"/>
      <c r="C215" s="45"/>
      <c r="D215" s="31"/>
      <c r="E215" s="31"/>
      <c r="F215" s="31"/>
      <c r="G215" s="45"/>
      <c r="H215" s="4" t="s">
        <v>15</v>
      </c>
      <c r="I215" s="64">
        <v>0</v>
      </c>
      <c r="J215" s="64">
        <f>I215</f>
        <v>0</v>
      </c>
      <c r="K215" s="66" t="e">
        <f t="shared" si="7"/>
        <v>#DIV/0!</v>
      </c>
    </row>
    <row r="216" spans="1:11" s="52" customFormat="1" ht="42" customHeight="1">
      <c r="A216" s="46"/>
      <c r="B216" s="144"/>
      <c r="C216" s="46"/>
      <c r="D216" s="32"/>
      <c r="E216" s="32"/>
      <c r="F216" s="32"/>
      <c r="G216" s="46"/>
      <c r="H216" s="4" t="s">
        <v>16</v>
      </c>
      <c r="I216" s="64">
        <v>0</v>
      </c>
      <c r="J216" s="64">
        <f>I216</f>
        <v>0</v>
      </c>
      <c r="K216" s="66" t="e">
        <f t="shared" si="7"/>
        <v>#DIV/0!</v>
      </c>
    </row>
    <row r="217" spans="1:11" s="52" customFormat="1" ht="26.25" customHeight="1">
      <c r="A217" s="44" t="s">
        <v>169</v>
      </c>
      <c r="B217" s="142" t="s">
        <v>170</v>
      </c>
      <c r="C217" s="44" t="s">
        <v>77</v>
      </c>
      <c r="D217" s="29" t="s">
        <v>78</v>
      </c>
      <c r="E217" s="29">
        <v>3.75</v>
      </c>
      <c r="F217" s="29">
        <v>3.75</v>
      </c>
      <c r="G217" s="44">
        <f>F217/E217*100</f>
        <v>100</v>
      </c>
      <c r="H217" s="5" t="s">
        <v>12</v>
      </c>
      <c r="I217" s="72">
        <v>6656.1</v>
      </c>
      <c r="J217" s="72">
        <v>6656.1</v>
      </c>
      <c r="K217" s="66">
        <f t="shared" ref="K217:K221" si="8">J217/I217*100</f>
        <v>100</v>
      </c>
    </row>
    <row r="218" spans="1:11" s="52" customFormat="1" ht="39" customHeight="1">
      <c r="A218" s="45"/>
      <c r="B218" s="143"/>
      <c r="C218" s="45"/>
      <c r="D218" s="31"/>
      <c r="E218" s="31"/>
      <c r="F218" s="31"/>
      <c r="G218" s="45"/>
      <c r="H218" s="4" t="s">
        <v>13</v>
      </c>
      <c r="I218" s="64">
        <v>6522.9</v>
      </c>
      <c r="J218" s="64">
        <v>6522.9</v>
      </c>
      <c r="K218" s="66">
        <f t="shared" si="8"/>
        <v>100</v>
      </c>
    </row>
    <row r="219" spans="1:11" s="52" customFormat="1" ht="43.5" customHeight="1">
      <c r="A219" s="45"/>
      <c r="B219" s="143"/>
      <c r="C219" s="45"/>
      <c r="D219" s="31"/>
      <c r="E219" s="31"/>
      <c r="F219" s="31"/>
      <c r="G219" s="45"/>
      <c r="H219" s="4" t="s">
        <v>14</v>
      </c>
      <c r="I219" s="72">
        <v>66.599999999999994</v>
      </c>
      <c r="J219" s="72">
        <v>66.599999999999994</v>
      </c>
      <c r="K219" s="66">
        <f t="shared" si="8"/>
        <v>100</v>
      </c>
    </row>
    <row r="220" spans="1:11" s="52" customFormat="1" ht="26.25" customHeight="1">
      <c r="A220" s="45"/>
      <c r="B220" s="143"/>
      <c r="C220" s="45"/>
      <c r="D220" s="31"/>
      <c r="E220" s="31"/>
      <c r="F220" s="31"/>
      <c r="G220" s="45"/>
      <c r="H220" s="4" t="s">
        <v>15</v>
      </c>
      <c r="I220" s="64">
        <v>66.599999999999994</v>
      </c>
      <c r="J220" s="64">
        <v>66.599999999999994</v>
      </c>
      <c r="K220" s="66">
        <f t="shared" si="8"/>
        <v>100</v>
      </c>
    </row>
    <row r="221" spans="1:11" s="52" customFormat="1" ht="41.25" customHeight="1">
      <c r="A221" s="46"/>
      <c r="B221" s="144"/>
      <c r="C221" s="46"/>
      <c r="D221" s="32"/>
      <c r="E221" s="32"/>
      <c r="F221" s="32"/>
      <c r="G221" s="46"/>
      <c r="H221" s="4" t="s">
        <v>16</v>
      </c>
      <c r="I221" s="64">
        <v>0</v>
      </c>
      <c r="J221" s="64">
        <f>I221</f>
        <v>0</v>
      </c>
      <c r="K221" s="66" t="e">
        <f t="shared" si="8"/>
        <v>#DIV/0!</v>
      </c>
    </row>
    <row r="222" spans="1:11" s="52" customFormat="1" ht="26.25" customHeight="1">
      <c r="A222" s="55" t="s">
        <v>25</v>
      </c>
      <c r="B222" s="56"/>
      <c r="C222" s="56"/>
      <c r="D222" s="56"/>
      <c r="E222" s="56"/>
      <c r="F222" s="56"/>
      <c r="G222" s="56"/>
      <c r="H222" s="56"/>
      <c r="I222" s="56"/>
      <c r="J222" s="56"/>
      <c r="K222" s="57"/>
    </row>
    <row r="223" spans="1:11" s="52" customFormat="1" ht="26.25" customHeight="1">
      <c r="A223" s="55" t="s">
        <v>26</v>
      </c>
      <c r="B223" s="56"/>
      <c r="C223" s="56"/>
      <c r="D223" s="56"/>
      <c r="E223" s="56"/>
      <c r="F223" s="56"/>
      <c r="G223" s="56"/>
      <c r="H223" s="56"/>
      <c r="I223" s="56"/>
      <c r="J223" s="56"/>
      <c r="K223" s="57"/>
    </row>
    <row r="224" spans="1:11" s="52" customFormat="1" ht="26.25" customHeight="1">
      <c r="A224" s="65" t="s">
        <v>79</v>
      </c>
      <c r="B224" s="44" t="s">
        <v>163</v>
      </c>
      <c r="C224" s="44" t="s">
        <v>77</v>
      </c>
      <c r="D224" s="10" t="s">
        <v>78</v>
      </c>
      <c r="E224" s="10">
        <v>4.5</v>
      </c>
      <c r="F224" s="65">
        <v>0</v>
      </c>
      <c r="G224" s="44" t="s">
        <v>103</v>
      </c>
      <c r="H224" s="5" t="s">
        <v>12</v>
      </c>
      <c r="I224" s="64">
        <v>0</v>
      </c>
      <c r="J224" s="64">
        <v>0</v>
      </c>
      <c r="K224" s="66" t="e">
        <f t="shared" ref="K224:K228" si="9">J224/I224*100</f>
        <v>#DIV/0!</v>
      </c>
    </row>
    <row r="225" spans="1:11" s="52" customFormat="1" ht="45" customHeight="1">
      <c r="A225" s="67"/>
      <c r="B225" s="45"/>
      <c r="C225" s="45"/>
      <c r="D225" s="68"/>
      <c r="E225" s="68"/>
      <c r="F225" s="67"/>
      <c r="G225" s="45"/>
      <c r="H225" s="4" t="s">
        <v>13</v>
      </c>
      <c r="I225" s="64">
        <v>0</v>
      </c>
      <c r="J225" s="64">
        <v>0</v>
      </c>
      <c r="K225" s="66" t="e">
        <f t="shared" si="9"/>
        <v>#DIV/0!</v>
      </c>
    </row>
    <row r="226" spans="1:11" s="52" customFormat="1" ht="45.75" customHeight="1">
      <c r="A226" s="67"/>
      <c r="B226" s="45"/>
      <c r="C226" s="45"/>
      <c r="D226" s="68"/>
      <c r="E226" s="68"/>
      <c r="F226" s="67"/>
      <c r="G226" s="45"/>
      <c r="H226" s="4" t="s">
        <v>14</v>
      </c>
      <c r="I226" s="64">
        <v>0</v>
      </c>
      <c r="J226" s="64">
        <v>0</v>
      </c>
      <c r="K226" s="66" t="e">
        <f t="shared" si="9"/>
        <v>#DIV/0!</v>
      </c>
    </row>
    <row r="227" spans="1:11" s="52" customFormat="1" ht="26.25" customHeight="1">
      <c r="A227" s="67"/>
      <c r="B227" s="45"/>
      <c r="C227" s="45"/>
      <c r="D227" s="68"/>
      <c r="E227" s="68"/>
      <c r="F227" s="67"/>
      <c r="G227" s="45"/>
      <c r="H227" s="4" t="s">
        <v>15</v>
      </c>
      <c r="I227" s="64">
        <v>0</v>
      </c>
      <c r="J227" s="64">
        <v>0</v>
      </c>
      <c r="K227" s="66" t="e">
        <f t="shared" si="9"/>
        <v>#DIV/0!</v>
      </c>
    </row>
    <row r="228" spans="1:11" s="52" customFormat="1" ht="41.25" customHeight="1">
      <c r="A228" s="69"/>
      <c r="B228" s="46"/>
      <c r="C228" s="46"/>
      <c r="D228" s="70"/>
      <c r="E228" s="70"/>
      <c r="F228" s="69"/>
      <c r="G228" s="46"/>
      <c r="H228" s="4" t="s">
        <v>16</v>
      </c>
      <c r="I228" s="64">
        <v>0</v>
      </c>
      <c r="J228" s="64">
        <v>0</v>
      </c>
      <c r="K228" s="66" t="e">
        <f t="shared" si="9"/>
        <v>#DIV/0!</v>
      </c>
    </row>
    <row r="229" spans="1:11" s="52" customFormat="1" ht="26.25" customHeight="1">
      <c r="A229" s="65" t="s">
        <v>173</v>
      </c>
      <c r="B229" s="44" t="s">
        <v>168</v>
      </c>
      <c r="C229" s="44" t="s">
        <v>77</v>
      </c>
      <c r="D229" s="10" t="s">
        <v>78</v>
      </c>
      <c r="E229" s="10">
        <v>6.59</v>
      </c>
      <c r="F229" s="65">
        <v>6.59</v>
      </c>
      <c r="G229" s="29">
        <f>F229/E229*100</f>
        <v>100</v>
      </c>
      <c r="H229" s="5" t="s">
        <v>12</v>
      </c>
      <c r="I229" s="71">
        <v>345844.1</v>
      </c>
      <c r="J229" s="71">
        <v>345844.1</v>
      </c>
      <c r="K229" s="66">
        <f t="shared" ref="K229:K233" si="10">J229/I229*100</f>
        <v>100</v>
      </c>
    </row>
    <row r="230" spans="1:11" s="52" customFormat="1" ht="43.5" customHeight="1">
      <c r="A230" s="67"/>
      <c r="B230" s="45"/>
      <c r="C230" s="45"/>
      <c r="D230" s="68"/>
      <c r="E230" s="68"/>
      <c r="F230" s="67"/>
      <c r="G230" s="31"/>
      <c r="H230" s="4" t="s">
        <v>13</v>
      </c>
      <c r="I230" s="64">
        <v>0</v>
      </c>
      <c r="J230" s="64">
        <v>0</v>
      </c>
      <c r="K230" s="66" t="e">
        <f t="shared" si="10"/>
        <v>#DIV/0!</v>
      </c>
    </row>
    <row r="231" spans="1:11" s="52" customFormat="1" ht="39" customHeight="1">
      <c r="A231" s="67"/>
      <c r="B231" s="45"/>
      <c r="C231" s="45"/>
      <c r="D231" s="68"/>
      <c r="E231" s="68"/>
      <c r="F231" s="67"/>
      <c r="G231" s="31"/>
      <c r="H231" s="4" t="s">
        <v>14</v>
      </c>
      <c r="I231" s="71">
        <v>345844.1</v>
      </c>
      <c r="J231" s="71">
        <v>345844.1</v>
      </c>
      <c r="K231" s="66">
        <f t="shared" si="10"/>
        <v>100</v>
      </c>
    </row>
    <row r="232" spans="1:11" s="52" customFormat="1" ht="26.25" customHeight="1">
      <c r="A232" s="67"/>
      <c r="B232" s="45"/>
      <c r="C232" s="45"/>
      <c r="D232" s="68"/>
      <c r="E232" s="68"/>
      <c r="F232" s="67"/>
      <c r="G232" s="31"/>
      <c r="H232" s="4" t="s">
        <v>15</v>
      </c>
      <c r="I232" s="64">
        <v>0</v>
      </c>
      <c r="J232" s="64">
        <v>0</v>
      </c>
      <c r="K232" s="66" t="e">
        <f t="shared" si="10"/>
        <v>#DIV/0!</v>
      </c>
    </row>
    <row r="233" spans="1:11" s="52" customFormat="1" ht="36.75" customHeight="1">
      <c r="A233" s="69"/>
      <c r="B233" s="46"/>
      <c r="C233" s="46"/>
      <c r="D233" s="70"/>
      <c r="E233" s="70"/>
      <c r="F233" s="69"/>
      <c r="G233" s="32"/>
      <c r="H233" s="4" t="s">
        <v>16</v>
      </c>
      <c r="I233" s="64">
        <v>0</v>
      </c>
      <c r="J233" s="64">
        <v>0</v>
      </c>
      <c r="K233" s="66" t="e">
        <f t="shared" si="10"/>
        <v>#DIV/0!</v>
      </c>
    </row>
    <row r="234" spans="1:11" s="52" customFormat="1" ht="26.25" customHeight="1">
      <c r="A234" s="65" t="s">
        <v>174</v>
      </c>
      <c r="B234" s="47" t="s">
        <v>175</v>
      </c>
      <c r="C234" s="44" t="s">
        <v>77</v>
      </c>
      <c r="D234" s="10" t="s">
        <v>78</v>
      </c>
      <c r="E234" s="10">
        <v>1</v>
      </c>
      <c r="F234" s="65">
        <v>1</v>
      </c>
      <c r="G234" s="29">
        <f>F234/E234*100</f>
        <v>100</v>
      </c>
      <c r="H234" s="5" t="s">
        <v>12</v>
      </c>
      <c r="I234" s="72">
        <v>6623.3</v>
      </c>
      <c r="J234" s="72">
        <v>6623.3</v>
      </c>
      <c r="K234" s="66">
        <f t="shared" ref="K234:K238" si="11">J234/I234*100</f>
        <v>100</v>
      </c>
    </row>
    <row r="235" spans="1:11" s="52" customFormat="1" ht="43.5" customHeight="1">
      <c r="A235" s="67"/>
      <c r="B235" s="106"/>
      <c r="C235" s="45"/>
      <c r="D235" s="68"/>
      <c r="E235" s="68"/>
      <c r="F235" s="67"/>
      <c r="G235" s="31"/>
      <c r="H235" s="4" t="s">
        <v>13</v>
      </c>
      <c r="I235" s="64">
        <v>0</v>
      </c>
      <c r="J235" s="64">
        <v>0</v>
      </c>
      <c r="K235" s="66" t="e">
        <f t="shared" si="11"/>
        <v>#DIV/0!</v>
      </c>
    </row>
    <row r="236" spans="1:11" s="52" customFormat="1" ht="39.75" customHeight="1">
      <c r="A236" s="67"/>
      <c r="B236" s="106"/>
      <c r="C236" s="45"/>
      <c r="D236" s="68"/>
      <c r="E236" s="68"/>
      <c r="F236" s="67"/>
      <c r="G236" s="31"/>
      <c r="H236" s="4" t="s">
        <v>14</v>
      </c>
      <c r="I236" s="64">
        <v>6557.1</v>
      </c>
      <c r="J236" s="64">
        <v>6557.1</v>
      </c>
      <c r="K236" s="66">
        <f t="shared" si="11"/>
        <v>100</v>
      </c>
    </row>
    <row r="237" spans="1:11" s="52" customFormat="1" ht="31.5" customHeight="1">
      <c r="A237" s="67"/>
      <c r="B237" s="106"/>
      <c r="C237" s="45"/>
      <c r="D237" s="68"/>
      <c r="E237" s="68"/>
      <c r="F237" s="67"/>
      <c r="G237" s="31"/>
      <c r="H237" s="4" t="s">
        <v>15</v>
      </c>
      <c r="I237" s="64">
        <v>66.2</v>
      </c>
      <c r="J237" s="64">
        <v>66.2</v>
      </c>
      <c r="K237" s="66">
        <f t="shared" si="11"/>
        <v>100</v>
      </c>
    </row>
    <row r="238" spans="1:11" s="52" customFormat="1" ht="26.25" customHeight="1">
      <c r="A238" s="69"/>
      <c r="B238" s="109"/>
      <c r="C238" s="46"/>
      <c r="D238" s="70"/>
      <c r="E238" s="70"/>
      <c r="F238" s="69"/>
      <c r="G238" s="32"/>
      <c r="H238" s="4" t="s">
        <v>16</v>
      </c>
      <c r="I238" s="64">
        <v>0</v>
      </c>
      <c r="J238" s="64">
        <v>0</v>
      </c>
      <c r="K238" s="66" t="e">
        <f t="shared" si="11"/>
        <v>#DIV/0!</v>
      </c>
    </row>
    <row r="239" spans="1:11" s="52" customFormat="1" ht="22.5" customHeight="1">
      <c r="A239" s="55" t="s">
        <v>27</v>
      </c>
      <c r="B239" s="56"/>
      <c r="C239" s="56"/>
      <c r="D239" s="56"/>
      <c r="E239" s="56"/>
      <c r="F239" s="56"/>
      <c r="G239" s="56"/>
      <c r="H239" s="56"/>
      <c r="I239" s="56"/>
      <c r="J239" s="56"/>
      <c r="K239" s="57"/>
    </row>
    <row r="240" spans="1:11" s="52" customFormat="1" ht="26.25" customHeight="1">
      <c r="A240" s="55" t="s">
        <v>28</v>
      </c>
      <c r="B240" s="56"/>
      <c r="C240" s="56"/>
      <c r="D240" s="56"/>
      <c r="E240" s="56"/>
      <c r="F240" s="56"/>
      <c r="G240" s="56"/>
      <c r="H240" s="56"/>
      <c r="I240" s="56"/>
      <c r="J240" s="56"/>
      <c r="K240" s="57"/>
    </row>
    <row r="241" spans="1:11" s="52" customFormat="1" ht="22.5" customHeight="1">
      <c r="A241" s="44" t="s">
        <v>130</v>
      </c>
      <c r="B241" s="135" t="s">
        <v>164</v>
      </c>
      <c r="C241" s="44" t="s">
        <v>77</v>
      </c>
      <c r="D241" s="29" t="s">
        <v>126</v>
      </c>
      <c r="E241" s="29">
        <v>1</v>
      </c>
      <c r="F241" s="44">
        <v>0</v>
      </c>
      <c r="G241" s="44" t="s">
        <v>103</v>
      </c>
      <c r="H241" s="5" t="s">
        <v>12</v>
      </c>
      <c r="I241" s="64">
        <v>0</v>
      </c>
      <c r="J241" s="66">
        <v>0</v>
      </c>
      <c r="K241" s="145" t="e">
        <f>J241/I241*100</f>
        <v>#DIV/0!</v>
      </c>
    </row>
    <row r="242" spans="1:11" s="52" customFormat="1" ht="40.5" customHeight="1">
      <c r="A242" s="45"/>
      <c r="B242" s="135"/>
      <c r="C242" s="45"/>
      <c r="D242" s="31"/>
      <c r="E242" s="31"/>
      <c r="F242" s="45"/>
      <c r="G242" s="45"/>
      <c r="H242" s="4" t="s">
        <v>13</v>
      </c>
      <c r="I242" s="64">
        <v>0</v>
      </c>
      <c r="J242" s="66">
        <v>0</v>
      </c>
      <c r="K242" s="145" t="e">
        <f t="shared" ref="K242:K250" si="12">J242/I242*100</f>
        <v>#DIV/0!</v>
      </c>
    </row>
    <row r="243" spans="1:11" s="52" customFormat="1" ht="45" customHeight="1">
      <c r="A243" s="45"/>
      <c r="B243" s="135"/>
      <c r="C243" s="45"/>
      <c r="D243" s="31"/>
      <c r="E243" s="31"/>
      <c r="F243" s="45"/>
      <c r="G243" s="45"/>
      <c r="H243" s="4" t="s">
        <v>14</v>
      </c>
      <c r="I243" s="64">
        <v>0</v>
      </c>
      <c r="J243" s="66">
        <v>0</v>
      </c>
      <c r="K243" s="145" t="e">
        <f t="shared" si="12"/>
        <v>#DIV/0!</v>
      </c>
    </row>
    <row r="244" spans="1:11" s="52" customFormat="1" ht="29.25" customHeight="1">
      <c r="A244" s="45"/>
      <c r="B244" s="135"/>
      <c r="C244" s="45"/>
      <c r="D244" s="31"/>
      <c r="E244" s="31"/>
      <c r="F244" s="45"/>
      <c r="G244" s="45"/>
      <c r="H244" s="4" t="s">
        <v>15</v>
      </c>
      <c r="I244" s="64">
        <v>0</v>
      </c>
      <c r="J244" s="66">
        <v>0</v>
      </c>
      <c r="K244" s="145" t="e">
        <f t="shared" si="12"/>
        <v>#DIV/0!</v>
      </c>
    </row>
    <row r="245" spans="1:11" s="52" customFormat="1" ht="15" customHeight="1">
      <c r="A245" s="46"/>
      <c r="B245" s="135"/>
      <c r="C245" s="46"/>
      <c r="D245" s="32"/>
      <c r="E245" s="32"/>
      <c r="F245" s="46"/>
      <c r="G245" s="46"/>
      <c r="H245" s="4" t="s">
        <v>16</v>
      </c>
      <c r="I245" s="64">
        <v>0</v>
      </c>
      <c r="J245" s="66">
        <v>0</v>
      </c>
      <c r="K245" s="145" t="e">
        <f t="shared" si="12"/>
        <v>#DIV/0!</v>
      </c>
    </row>
    <row r="246" spans="1:11" s="52" customFormat="1" ht="15" customHeight="1">
      <c r="A246" s="110" t="s">
        <v>80</v>
      </c>
      <c r="B246" s="135" t="s">
        <v>139</v>
      </c>
      <c r="C246" s="44" t="s">
        <v>77</v>
      </c>
      <c r="D246" s="146" t="s">
        <v>78</v>
      </c>
      <c r="E246" s="146">
        <v>2</v>
      </c>
      <c r="F246" s="135">
        <v>2</v>
      </c>
      <c r="G246" s="44">
        <f>F246/E246*100</f>
        <v>100</v>
      </c>
      <c r="H246" s="5" t="s">
        <v>12</v>
      </c>
      <c r="I246" s="64">
        <v>2089.6999999999998</v>
      </c>
      <c r="J246" s="66">
        <v>2089.6999999999998</v>
      </c>
      <c r="K246" s="145">
        <f t="shared" si="12"/>
        <v>100</v>
      </c>
    </row>
    <row r="247" spans="1:11" s="52" customFormat="1" ht="38.25">
      <c r="A247" s="110"/>
      <c r="B247" s="135"/>
      <c r="C247" s="45"/>
      <c r="D247" s="146"/>
      <c r="E247" s="146"/>
      <c r="F247" s="135"/>
      <c r="G247" s="45"/>
      <c r="H247" s="4" t="s">
        <v>13</v>
      </c>
      <c r="I247" s="64">
        <v>0</v>
      </c>
      <c r="J247" s="66">
        <v>0</v>
      </c>
      <c r="K247" s="145" t="e">
        <f t="shared" si="12"/>
        <v>#DIV/0!</v>
      </c>
    </row>
    <row r="248" spans="1:11" s="52" customFormat="1" ht="38.25">
      <c r="A248" s="110"/>
      <c r="B248" s="135"/>
      <c r="C248" s="45"/>
      <c r="D248" s="146"/>
      <c r="E248" s="146"/>
      <c r="F248" s="135"/>
      <c r="G248" s="45"/>
      <c r="H248" s="4" t="s">
        <v>14</v>
      </c>
      <c r="I248" s="64">
        <v>1804.9</v>
      </c>
      <c r="J248" s="66">
        <v>1804.9</v>
      </c>
      <c r="K248" s="145">
        <f t="shared" si="12"/>
        <v>100</v>
      </c>
    </row>
    <row r="249" spans="1:11" s="52" customFormat="1" ht="25.5">
      <c r="A249" s="110"/>
      <c r="B249" s="135"/>
      <c r="C249" s="45"/>
      <c r="D249" s="146"/>
      <c r="E249" s="146"/>
      <c r="F249" s="135"/>
      <c r="G249" s="45"/>
      <c r="H249" s="4" t="s">
        <v>15</v>
      </c>
      <c r="I249" s="64">
        <v>284.8</v>
      </c>
      <c r="J249" s="66">
        <v>284.8</v>
      </c>
      <c r="K249" s="145">
        <f t="shared" si="12"/>
        <v>100</v>
      </c>
    </row>
    <row r="250" spans="1:11" s="52" customFormat="1" ht="38.25">
      <c r="A250" s="110"/>
      <c r="B250" s="135"/>
      <c r="C250" s="46"/>
      <c r="D250" s="146"/>
      <c r="E250" s="146"/>
      <c r="F250" s="135"/>
      <c r="G250" s="46"/>
      <c r="H250" s="4" t="s">
        <v>16</v>
      </c>
      <c r="I250" s="64">
        <v>0</v>
      </c>
      <c r="J250" s="66">
        <v>0</v>
      </c>
      <c r="K250" s="145" t="e">
        <f t="shared" si="12"/>
        <v>#DIV/0!</v>
      </c>
    </row>
    <row r="251" spans="1:11" s="52" customFormat="1" ht="15" customHeight="1">
      <c r="A251" s="135" t="s">
        <v>138</v>
      </c>
      <c r="B251" s="135" t="s">
        <v>172</v>
      </c>
      <c r="C251" s="135" t="s">
        <v>77</v>
      </c>
      <c r="D251" s="146" t="s">
        <v>78</v>
      </c>
      <c r="E251" s="146">
        <v>0.9</v>
      </c>
      <c r="F251" s="135">
        <v>0.9</v>
      </c>
      <c r="G251" s="44">
        <f>F251/E251*100</f>
        <v>100</v>
      </c>
      <c r="H251" s="4" t="s">
        <v>12</v>
      </c>
      <c r="I251" s="72">
        <v>1454</v>
      </c>
      <c r="J251" s="107">
        <v>1454</v>
      </c>
      <c r="K251" s="105">
        <f>J251/I251*100</f>
        <v>100</v>
      </c>
    </row>
    <row r="252" spans="1:11" s="52" customFormat="1" ht="38.25">
      <c r="A252" s="135"/>
      <c r="B252" s="135"/>
      <c r="C252" s="135"/>
      <c r="D252" s="146"/>
      <c r="E252" s="146"/>
      <c r="F252" s="135"/>
      <c r="G252" s="45"/>
      <c r="H252" s="4" t="s">
        <v>13</v>
      </c>
      <c r="I252" s="72">
        <v>0</v>
      </c>
      <c r="J252" s="107">
        <v>0</v>
      </c>
      <c r="K252" s="105" t="e">
        <f>J252/I252*100</f>
        <v>#DIV/0!</v>
      </c>
    </row>
    <row r="253" spans="1:11" s="52" customFormat="1" ht="38.25">
      <c r="A253" s="135"/>
      <c r="B253" s="135"/>
      <c r="C253" s="135"/>
      <c r="D253" s="146"/>
      <c r="E253" s="146"/>
      <c r="F253" s="135"/>
      <c r="G253" s="45"/>
      <c r="H253" s="4" t="s">
        <v>14</v>
      </c>
      <c r="I253" s="72">
        <v>1396</v>
      </c>
      <c r="J253" s="107">
        <v>1396</v>
      </c>
      <c r="K253" s="105">
        <f>J253/I253*100</f>
        <v>100</v>
      </c>
    </row>
    <row r="254" spans="1:11" s="52" customFormat="1" ht="25.5">
      <c r="A254" s="135"/>
      <c r="B254" s="135"/>
      <c r="C254" s="135"/>
      <c r="D254" s="146"/>
      <c r="E254" s="146"/>
      <c r="F254" s="135"/>
      <c r="G254" s="45"/>
      <c r="H254" s="4" t="s">
        <v>15</v>
      </c>
      <c r="I254" s="72">
        <v>58</v>
      </c>
      <c r="J254" s="107">
        <v>58</v>
      </c>
      <c r="K254" s="105" t="e">
        <v>#DIV/0!</v>
      </c>
    </row>
    <row r="255" spans="1:11" s="52" customFormat="1" ht="38.25">
      <c r="A255" s="135"/>
      <c r="B255" s="135"/>
      <c r="C255" s="135"/>
      <c r="D255" s="146"/>
      <c r="E255" s="146"/>
      <c r="F255" s="135"/>
      <c r="G255" s="46"/>
      <c r="H255" s="4" t="s">
        <v>16</v>
      </c>
      <c r="I255" s="72">
        <v>0</v>
      </c>
      <c r="J255" s="107">
        <v>0</v>
      </c>
      <c r="K255" s="105" t="e">
        <v>#DIV/0!</v>
      </c>
    </row>
    <row r="256" spans="1:11" s="52" customFormat="1" ht="15" customHeight="1">
      <c r="A256" s="135" t="s">
        <v>140</v>
      </c>
      <c r="B256" s="135" t="s">
        <v>165</v>
      </c>
      <c r="C256" s="135" t="s">
        <v>77</v>
      </c>
      <c r="D256" s="146" t="s">
        <v>78</v>
      </c>
      <c r="E256" s="146">
        <v>2</v>
      </c>
      <c r="F256" s="135">
        <v>2</v>
      </c>
      <c r="G256" s="44">
        <f>F256/E256*100</f>
        <v>100</v>
      </c>
      <c r="H256" s="4" t="s">
        <v>12</v>
      </c>
      <c r="I256" s="72">
        <v>3000</v>
      </c>
      <c r="J256" s="107">
        <v>2805.9</v>
      </c>
      <c r="K256" s="105">
        <f>J256/I256*100</f>
        <v>93.53</v>
      </c>
    </row>
    <row r="257" spans="1:11" s="52" customFormat="1" ht="38.25">
      <c r="A257" s="135"/>
      <c r="B257" s="135"/>
      <c r="C257" s="135"/>
      <c r="D257" s="146"/>
      <c r="E257" s="146"/>
      <c r="F257" s="135"/>
      <c r="G257" s="45"/>
      <c r="H257" s="4" t="s">
        <v>13</v>
      </c>
      <c r="I257" s="72">
        <v>0</v>
      </c>
      <c r="J257" s="107">
        <v>0</v>
      </c>
      <c r="K257" s="105" t="e">
        <f>J257/I257*100</f>
        <v>#DIV/0!</v>
      </c>
    </row>
    <row r="258" spans="1:11" s="52" customFormat="1" ht="38.25">
      <c r="A258" s="135"/>
      <c r="B258" s="135"/>
      <c r="C258" s="135"/>
      <c r="D258" s="146"/>
      <c r="E258" s="146"/>
      <c r="F258" s="135"/>
      <c r="G258" s="45"/>
      <c r="H258" s="4" t="s">
        <v>14</v>
      </c>
      <c r="I258" s="72">
        <v>0</v>
      </c>
      <c r="J258" s="107">
        <v>0</v>
      </c>
      <c r="K258" s="105" t="e">
        <f>J258/I258*100</f>
        <v>#DIV/0!</v>
      </c>
    </row>
    <row r="259" spans="1:11" s="52" customFormat="1" ht="25.5">
      <c r="A259" s="135"/>
      <c r="B259" s="135"/>
      <c r="C259" s="135"/>
      <c r="D259" s="146"/>
      <c r="E259" s="146"/>
      <c r="F259" s="135"/>
      <c r="G259" s="45"/>
      <c r="H259" s="4" t="s">
        <v>15</v>
      </c>
      <c r="I259" s="72">
        <v>300</v>
      </c>
      <c r="J259" s="107">
        <v>281</v>
      </c>
      <c r="K259" s="105" t="e">
        <v>#DIV/0!</v>
      </c>
    </row>
    <row r="260" spans="1:11" s="52" customFormat="1" ht="38.25">
      <c r="A260" s="135"/>
      <c r="B260" s="135"/>
      <c r="C260" s="135"/>
      <c r="D260" s="146"/>
      <c r="E260" s="146"/>
      <c r="F260" s="135"/>
      <c r="G260" s="46"/>
      <c r="H260" s="4" t="s">
        <v>16</v>
      </c>
      <c r="I260" s="72">
        <v>2700</v>
      </c>
      <c r="J260" s="107">
        <v>2524.9</v>
      </c>
      <c r="K260" s="105" t="e">
        <v>#DIV/0!</v>
      </c>
    </row>
    <row r="261" spans="1:11" s="52" customFormat="1" ht="12.75">
      <c r="A261" s="135" t="s">
        <v>166</v>
      </c>
      <c r="B261" s="135" t="s">
        <v>167</v>
      </c>
      <c r="C261" s="135" t="s">
        <v>77</v>
      </c>
      <c r="D261" s="146" t="s">
        <v>124</v>
      </c>
      <c r="E261" s="147">
        <v>5</v>
      </c>
      <c r="F261" s="148">
        <v>0</v>
      </c>
      <c r="G261" s="148" t="s">
        <v>103</v>
      </c>
      <c r="H261" s="4" t="s">
        <v>12</v>
      </c>
      <c r="I261" s="72">
        <v>0</v>
      </c>
      <c r="J261" s="107">
        <v>0</v>
      </c>
      <c r="K261" s="105" t="e">
        <f>J261/I261*100</f>
        <v>#DIV/0!</v>
      </c>
    </row>
    <row r="262" spans="1:11" s="52" customFormat="1" ht="38.25">
      <c r="A262" s="135"/>
      <c r="B262" s="135"/>
      <c r="C262" s="135"/>
      <c r="D262" s="146"/>
      <c r="E262" s="147"/>
      <c r="F262" s="148"/>
      <c r="G262" s="148"/>
      <c r="H262" s="4" t="s">
        <v>13</v>
      </c>
      <c r="I262" s="64">
        <v>0</v>
      </c>
      <c r="J262" s="66">
        <v>0</v>
      </c>
      <c r="K262" s="105" t="e">
        <f>J262/I262*100</f>
        <v>#DIV/0!</v>
      </c>
    </row>
    <row r="263" spans="1:11" s="52" customFormat="1" ht="38.25">
      <c r="A263" s="135"/>
      <c r="B263" s="135"/>
      <c r="C263" s="135"/>
      <c r="D263" s="146"/>
      <c r="E263" s="147"/>
      <c r="F263" s="148"/>
      <c r="G263" s="148"/>
      <c r="H263" s="4" t="s">
        <v>14</v>
      </c>
      <c r="I263" s="64">
        <v>0</v>
      </c>
      <c r="J263" s="66">
        <v>0</v>
      </c>
      <c r="K263" s="105" t="e">
        <f>J263/I263*100</f>
        <v>#DIV/0!</v>
      </c>
    </row>
    <row r="264" spans="1:11" s="52" customFormat="1" ht="25.5">
      <c r="A264" s="135"/>
      <c r="B264" s="135"/>
      <c r="C264" s="135"/>
      <c r="D264" s="146"/>
      <c r="E264" s="147"/>
      <c r="F264" s="148"/>
      <c r="G264" s="148"/>
      <c r="H264" s="4" t="s">
        <v>15</v>
      </c>
      <c r="I264" s="64">
        <v>0</v>
      </c>
      <c r="J264" s="66">
        <v>0</v>
      </c>
      <c r="K264" s="105" t="e">
        <v>#DIV/0!</v>
      </c>
    </row>
    <row r="265" spans="1:11" s="52" customFormat="1" ht="57" customHeight="1">
      <c r="A265" s="135"/>
      <c r="B265" s="135"/>
      <c r="C265" s="135"/>
      <c r="D265" s="146"/>
      <c r="E265" s="147"/>
      <c r="F265" s="148"/>
      <c r="G265" s="148"/>
      <c r="H265" s="4" t="s">
        <v>16</v>
      </c>
      <c r="I265" s="64">
        <v>0</v>
      </c>
      <c r="J265" s="66">
        <v>0</v>
      </c>
      <c r="K265" s="105" t="e">
        <v>#DIV/0!</v>
      </c>
    </row>
    <row r="266" spans="1:11" s="52" customFormat="1" ht="15" customHeight="1">
      <c r="A266" s="44" t="s">
        <v>171</v>
      </c>
      <c r="B266" s="44" t="s">
        <v>142</v>
      </c>
      <c r="C266" s="44" t="s">
        <v>77</v>
      </c>
      <c r="D266" s="29" t="s">
        <v>124</v>
      </c>
      <c r="E266" s="29">
        <v>6</v>
      </c>
      <c r="F266" s="44">
        <v>6</v>
      </c>
      <c r="G266" s="44">
        <v>100</v>
      </c>
      <c r="H266" s="4" t="s">
        <v>12</v>
      </c>
      <c r="I266" s="64">
        <v>12962.6</v>
      </c>
      <c r="J266" s="66">
        <v>12962.6</v>
      </c>
      <c r="K266" s="105">
        <f>J266/I266*100</f>
        <v>100</v>
      </c>
    </row>
    <row r="267" spans="1:11" s="52" customFormat="1" ht="38.25">
      <c r="A267" s="45"/>
      <c r="B267" s="45"/>
      <c r="C267" s="45"/>
      <c r="D267" s="31"/>
      <c r="E267" s="31"/>
      <c r="F267" s="45"/>
      <c r="G267" s="45"/>
      <c r="H267" s="4" t="s">
        <v>13</v>
      </c>
      <c r="I267" s="64">
        <v>0</v>
      </c>
      <c r="J267" s="66">
        <v>0</v>
      </c>
      <c r="K267" s="105" t="e">
        <f t="shared" ref="K267:K270" si="13">J267/I267*100</f>
        <v>#DIV/0!</v>
      </c>
    </row>
    <row r="268" spans="1:11" s="52" customFormat="1" ht="38.25">
      <c r="A268" s="45"/>
      <c r="B268" s="45"/>
      <c r="C268" s="45"/>
      <c r="D268" s="31"/>
      <c r="E268" s="31"/>
      <c r="F268" s="45"/>
      <c r="G268" s="45"/>
      <c r="H268" s="4" t="s">
        <v>14</v>
      </c>
      <c r="I268" s="64">
        <v>0</v>
      </c>
      <c r="J268" s="66">
        <v>0</v>
      </c>
      <c r="K268" s="105" t="e">
        <f t="shared" si="13"/>
        <v>#DIV/0!</v>
      </c>
    </row>
    <row r="269" spans="1:11" s="52" customFormat="1" ht="25.5">
      <c r="A269" s="45"/>
      <c r="B269" s="45"/>
      <c r="C269" s="45"/>
      <c r="D269" s="31"/>
      <c r="E269" s="31"/>
      <c r="F269" s="45"/>
      <c r="G269" s="45"/>
      <c r="H269" s="4" t="s">
        <v>15</v>
      </c>
      <c r="I269" s="64">
        <v>0</v>
      </c>
      <c r="J269" s="66">
        <v>0</v>
      </c>
      <c r="K269" s="105" t="e">
        <f t="shared" si="13"/>
        <v>#DIV/0!</v>
      </c>
    </row>
    <row r="270" spans="1:11" s="52" customFormat="1" ht="38.25">
      <c r="A270" s="46"/>
      <c r="B270" s="46"/>
      <c r="C270" s="46"/>
      <c r="D270" s="32"/>
      <c r="E270" s="32"/>
      <c r="F270" s="46"/>
      <c r="G270" s="46"/>
      <c r="H270" s="4" t="s">
        <v>16</v>
      </c>
      <c r="I270" s="64">
        <v>12962.6</v>
      </c>
      <c r="J270" s="66">
        <v>12962.6</v>
      </c>
      <c r="K270" s="105">
        <f t="shared" si="13"/>
        <v>100</v>
      </c>
    </row>
    <row r="271" spans="1:11" s="52" customFormat="1" ht="15" customHeight="1">
      <c r="A271" s="34" t="s">
        <v>141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6"/>
    </row>
    <row r="272" spans="1:11" s="52" customFormat="1" ht="21.75" customHeight="1">
      <c r="A272" s="55" t="s">
        <v>29</v>
      </c>
      <c r="B272" s="56"/>
      <c r="C272" s="56"/>
      <c r="D272" s="56"/>
      <c r="E272" s="56"/>
      <c r="F272" s="56"/>
      <c r="G272" s="56"/>
      <c r="H272" s="56"/>
      <c r="I272" s="56"/>
      <c r="J272" s="56"/>
      <c r="K272" s="57"/>
    </row>
    <row r="273" spans="1:13" s="52" customFormat="1" ht="27" customHeight="1">
      <c r="A273" s="110" t="s">
        <v>82</v>
      </c>
      <c r="B273" s="44" t="s">
        <v>143</v>
      </c>
      <c r="C273" s="44" t="s">
        <v>77</v>
      </c>
      <c r="D273" s="48" t="s">
        <v>78</v>
      </c>
      <c r="E273" s="48">
        <v>1.6</v>
      </c>
      <c r="F273" s="110">
        <v>1.6</v>
      </c>
      <c r="G273" s="44">
        <f>F273/E273*100</f>
        <v>100</v>
      </c>
      <c r="H273" s="5" t="s">
        <v>12</v>
      </c>
      <c r="I273" s="72">
        <v>2279.1</v>
      </c>
      <c r="J273" s="107">
        <v>2279.1</v>
      </c>
      <c r="K273" s="66">
        <f>J273/I273*100</f>
        <v>100</v>
      </c>
    </row>
    <row r="274" spans="1:13" s="52" customFormat="1" ht="27" customHeight="1">
      <c r="A274" s="110"/>
      <c r="B274" s="45"/>
      <c r="C274" s="45"/>
      <c r="D274" s="49"/>
      <c r="E274" s="49"/>
      <c r="F274" s="110"/>
      <c r="G274" s="45"/>
      <c r="H274" s="4" t="s">
        <v>13</v>
      </c>
      <c r="I274" s="64">
        <v>0</v>
      </c>
      <c r="J274" s="66">
        <v>0</v>
      </c>
      <c r="K274" s="66" t="e">
        <f>J274/I274*100</f>
        <v>#DIV/0!</v>
      </c>
    </row>
    <row r="275" spans="1:13" s="52" customFormat="1" ht="38.25" customHeight="1">
      <c r="A275" s="110"/>
      <c r="B275" s="45"/>
      <c r="C275" s="45"/>
      <c r="D275" s="49"/>
      <c r="E275" s="49"/>
      <c r="F275" s="110"/>
      <c r="G275" s="45"/>
      <c r="H275" s="4" t="s">
        <v>14</v>
      </c>
      <c r="I275" s="64">
        <v>0</v>
      </c>
      <c r="J275" s="66">
        <v>0</v>
      </c>
      <c r="K275" s="66" t="e">
        <f>J275/I275*100</f>
        <v>#DIV/0!</v>
      </c>
    </row>
    <row r="276" spans="1:13" s="52" customFormat="1" ht="27" customHeight="1">
      <c r="A276" s="110"/>
      <c r="B276" s="45"/>
      <c r="C276" s="45"/>
      <c r="D276" s="49"/>
      <c r="E276" s="49"/>
      <c r="F276" s="110"/>
      <c r="G276" s="45"/>
      <c r="H276" s="4" t="s">
        <v>15</v>
      </c>
      <c r="I276" s="64">
        <v>2279.1</v>
      </c>
      <c r="J276" s="66">
        <v>2279.1</v>
      </c>
      <c r="K276" s="66">
        <f>J276/I276*100</f>
        <v>100</v>
      </c>
    </row>
    <row r="277" spans="1:13" s="52" customFormat="1" ht="27" customHeight="1">
      <c r="A277" s="110"/>
      <c r="B277" s="46"/>
      <c r="C277" s="46"/>
      <c r="D277" s="50"/>
      <c r="E277" s="50"/>
      <c r="F277" s="110"/>
      <c r="G277" s="46"/>
      <c r="H277" s="4" t="s">
        <v>16</v>
      </c>
      <c r="I277" s="64"/>
      <c r="J277" s="66"/>
      <c r="K277" s="66" t="e">
        <f>J277/I277*100</f>
        <v>#DIV/0!</v>
      </c>
      <c r="M277" s="149"/>
    </row>
    <row r="278" spans="1:13" s="52" customFormat="1" ht="0.75" customHeight="1">
      <c r="A278" s="93"/>
      <c r="B278" s="93"/>
      <c r="C278" s="93"/>
      <c r="D278" s="133"/>
      <c r="E278" s="133"/>
      <c r="F278" s="133"/>
      <c r="G278" s="93"/>
      <c r="H278" s="79"/>
      <c r="I278" s="96"/>
      <c r="J278" s="150"/>
      <c r="K278" s="150"/>
    </row>
    <row r="279" spans="1:13" s="52" customFormat="1" ht="12.75" hidden="1">
      <c r="A279" s="99"/>
      <c r="B279" s="99"/>
      <c r="C279" s="99"/>
      <c r="D279" s="117"/>
      <c r="E279" s="117"/>
      <c r="F279" s="117"/>
      <c r="G279" s="99"/>
      <c r="H279" s="8"/>
      <c r="I279" s="96"/>
      <c r="J279" s="150"/>
      <c r="K279" s="150"/>
    </row>
    <row r="280" spans="1:13" s="52" customFormat="1" ht="12.75" hidden="1">
      <c r="A280" s="99"/>
      <c r="B280" s="99"/>
      <c r="C280" s="99"/>
      <c r="D280" s="117"/>
      <c r="E280" s="117"/>
      <c r="F280" s="117"/>
      <c r="G280" s="99"/>
      <c r="H280" s="8"/>
      <c r="I280" s="96"/>
      <c r="J280" s="150"/>
      <c r="K280" s="150"/>
    </row>
    <row r="281" spans="1:13" s="52" customFormat="1" ht="12.75" hidden="1">
      <c r="A281" s="99"/>
      <c r="B281" s="99"/>
      <c r="C281" s="99"/>
      <c r="D281" s="117"/>
      <c r="E281" s="117"/>
      <c r="F281" s="117"/>
      <c r="G281" s="99"/>
      <c r="H281" s="8"/>
      <c r="I281" s="96"/>
      <c r="J281" s="150"/>
      <c r="K281" s="150"/>
    </row>
    <row r="282" spans="1:13" s="52" customFormat="1" ht="12.75" hidden="1">
      <c r="A282" s="102"/>
      <c r="B282" s="102"/>
      <c r="C282" s="102"/>
      <c r="D282" s="120"/>
      <c r="E282" s="120"/>
      <c r="F282" s="120"/>
      <c r="G282" s="102"/>
      <c r="H282" s="8"/>
      <c r="I282" s="96"/>
      <c r="J282" s="150"/>
      <c r="K282" s="150"/>
    </row>
    <row r="283" spans="1:13" s="52" customFormat="1" ht="12.75">
      <c r="A283" s="163" t="s">
        <v>30</v>
      </c>
      <c r="B283" s="164"/>
      <c r="C283" s="164"/>
      <c r="D283" s="164"/>
      <c r="E283" s="164"/>
      <c r="F283" s="164"/>
      <c r="G283" s="164"/>
      <c r="H283" s="164"/>
      <c r="I283" s="164"/>
      <c r="J283" s="164"/>
      <c r="K283" s="165"/>
    </row>
    <row r="284" spans="1:13" s="52" customFormat="1" ht="21.75" customHeight="1">
      <c r="A284" s="55" t="s">
        <v>83</v>
      </c>
      <c r="B284" s="56"/>
      <c r="C284" s="56"/>
      <c r="D284" s="56"/>
      <c r="E284" s="56"/>
      <c r="F284" s="56"/>
      <c r="G284" s="56"/>
      <c r="H284" s="56"/>
      <c r="I284" s="56"/>
      <c r="J284" s="56"/>
      <c r="K284" s="57"/>
    </row>
    <row r="285" spans="1:13" s="52" customFormat="1" ht="24.75" customHeight="1">
      <c r="A285" s="55" t="s">
        <v>84</v>
      </c>
      <c r="B285" s="56"/>
      <c r="C285" s="56"/>
      <c r="D285" s="56"/>
      <c r="E285" s="56"/>
      <c r="F285" s="56"/>
      <c r="G285" s="56"/>
      <c r="H285" s="56"/>
      <c r="I285" s="56"/>
      <c r="J285" s="56"/>
      <c r="K285" s="57"/>
    </row>
    <row r="286" spans="1:13" s="52" customFormat="1" ht="21" customHeight="1">
      <c r="A286" s="110" t="s">
        <v>87</v>
      </c>
      <c r="B286" s="44" t="s">
        <v>85</v>
      </c>
      <c r="C286" s="44" t="s">
        <v>92</v>
      </c>
      <c r="D286" s="29" t="s">
        <v>86</v>
      </c>
      <c r="E286" s="151">
        <v>90</v>
      </c>
      <c r="F286" s="151">
        <v>91.1</v>
      </c>
      <c r="G286" s="82">
        <f>F286/E286*100</f>
        <v>101.22222222222221</v>
      </c>
      <c r="H286" s="5" t="s">
        <v>12</v>
      </c>
      <c r="I286" s="66"/>
      <c r="J286" s="66"/>
      <c r="K286" s="66"/>
    </row>
    <row r="287" spans="1:13" s="52" customFormat="1" ht="24.75" customHeight="1">
      <c r="A287" s="110"/>
      <c r="B287" s="45"/>
      <c r="C287" s="45"/>
      <c r="D287" s="31"/>
      <c r="E287" s="151"/>
      <c r="F287" s="151"/>
      <c r="G287" s="82"/>
      <c r="H287" s="4" t="s">
        <v>13</v>
      </c>
      <c r="I287" s="66"/>
      <c r="J287" s="66"/>
      <c r="K287" s="66"/>
    </row>
    <row r="288" spans="1:13" s="52" customFormat="1" ht="24.75" customHeight="1">
      <c r="A288" s="110"/>
      <c r="B288" s="45"/>
      <c r="C288" s="45"/>
      <c r="D288" s="31"/>
      <c r="E288" s="151"/>
      <c r="F288" s="151"/>
      <c r="G288" s="82"/>
      <c r="H288" s="4" t="s">
        <v>14</v>
      </c>
      <c r="I288" s="66"/>
      <c r="J288" s="66"/>
      <c r="K288" s="66"/>
    </row>
    <row r="289" spans="1:11" s="52" customFormat="1" ht="24.75" customHeight="1">
      <c r="A289" s="110"/>
      <c r="B289" s="45"/>
      <c r="C289" s="45"/>
      <c r="D289" s="31"/>
      <c r="E289" s="151"/>
      <c r="F289" s="151"/>
      <c r="G289" s="82"/>
      <c r="H289" s="4" t="s">
        <v>15</v>
      </c>
      <c r="I289" s="66"/>
      <c r="J289" s="66"/>
      <c r="K289" s="66"/>
    </row>
    <row r="290" spans="1:11" s="52" customFormat="1" ht="24.75" customHeight="1">
      <c r="A290" s="110"/>
      <c r="B290" s="46"/>
      <c r="C290" s="46"/>
      <c r="D290" s="32"/>
      <c r="E290" s="151"/>
      <c r="F290" s="151"/>
      <c r="G290" s="82"/>
      <c r="H290" s="4" t="s">
        <v>16</v>
      </c>
      <c r="I290" s="66"/>
      <c r="J290" s="66"/>
      <c r="K290" s="66"/>
    </row>
    <row r="291" spans="1:11" s="52" customFormat="1" ht="18" customHeight="1">
      <c r="A291" s="44" t="s">
        <v>88</v>
      </c>
      <c r="B291" s="44" t="s">
        <v>89</v>
      </c>
      <c r="C291" s="44" t="s">
        <v>92</v>
      </c>
      <c r="D291" s="29" t="s">
        <v>90</v>
      </c>
      <c r="E291" s="152">
        <v>7</v>
      </c>
      <c r="F291" s="47">
        <v>0.4</v>
      </c>
      <c r="G291" s="82">
        <v>100</v>
      </c>
      <c r="H291" s="5" t="s">
        <v>12</v>
      </c>
      <c r="I291" s="66"/>
      <c r="J291" s="66"/>
      <c r="K291" s="66"/>
    </row>
    <row r="292" spans="1:11" s="52" customFormat="1" ht="24.75" customHeight="1">
      <c r="A292" s="45"/>
      <c r="B292" s="45"/>
      <c r="C292" s="45"/>
      <c r="D292" s="31"/>
      <c r="E292" s="153"/>
      <c r="F292" s="106"/>
      <c r="G292" s="82"/>
      <c r="H292" s="4" t="s">
        <v>13</v>
      </c>
      <c r="I292" s="66"/>
      <c r="J292" s="66"/>
      <c r="K292" s="66"/>
    </row>
    <row r="293" spans="1:11" s="52" customFormat="1" ht="24.75" customHeight="1">
      <c r="A293" s="45"/>
      <c r="B293" s="45"/>
      <c r="C293" s="45"/>
      <c r="D293" s="31"/>
      <c r="E293" s="153"/>
      <c r="F293" s="106"/>
      <c r="G293" s="82"/>
      <c r="H293" s="4" t="s">
        <v>14</v>
      </c>
      <c r="I293" s="66"/>
      <c r="J293" s="66"/>
      <c r="K293" s="66"/>
    </row>
    <row r="294" spans="1:11" s="52" customFormat="1" ht="30" customHeight="1">
      <c r="A294" s="45"/>
      <c r="B294" s="45"/>
      <c r="C294" s="45"/>
      <c r="D294" s="31"/>
      <c r="E294" s="153"/>
      <c r="F294" s="106"/>
      <c r="G294" s="82"/>
      <c r="H294" s="4" t="s">
        <v>15</v>
      </c>
      <c r="I294" s="66"/>
      <c r="J294" s="66"/>
      <c r="K294" s="66"/>
    </row>
    <row r="295" spans="1:11" s="52" customFormat="1" ht="44.25" customHeight="1">
      <c r="A295" s="46"/>
      <c r="B295" s="46"/>
      <c r="C295" s="46"/>
      <c r="D295" s="32"/>
      <c r="E295" s="154"/>
      <c r="F295" s="109"/>
      <c r="G295" s="82"/>
      <c r="H295" s="4" t="s">
        <v>16</v>
      </c>
      <c r="I295" s="66"/>
      <c r="J295" s="66"/>
      <c r="K295" s="66"/>
    </row>
    <row r="296" spans="1:11" s="52" customFormat="1" ht="12.75">
      <c r="A296" s="44" t="s">
        <v>91</v>
      </c>
      <c r="B296" s="44" t="s">
        <v>110</v>
      </c>
      <c r="C296" s="44" t="s">
        <v>92</v>
      </c>
      <c r="D296" s="29" t="s">
        <v>93</v>
      </c>
      <c r="E296" s="152">
        <v>89</v>
      </c>
      <c r="F296" s="47">
        <v>89</v>
      </c>
      <c r="G296" s="82">
        <f>F296/E296*100</f>
        <v>100</v>
      </c>
      <c r="H296" s="5" t="s">
        <v>12</v>
      </c>
      <c r="I296" s="64">
        <v>89</v>
      </c>
      <c r="J296" s="66">
        <v>89</v>
      </c>
      <c r="K296" s="66">
        <f>J296/I296*100</f>
        <v>100</v>
      </c>
    </row>
    <row r="297" spans="1:11" s="52" customFormat="1" ht="38.25">
      <c r="A297" s="45"/>
      <c r="B297" s="45"/>
      <c r="C297" s="45"/>
      <c r="D297" s="31"/>
      <c r="E297" s="153"/>
      <c r="F297" s="106"/>
      <c r="G297" s="82"/>
      <c r="H297" s="4" t="s">
        <v>13</v>
      </c>
      <c r="I297" s="64"/>
      <c r="J297" s="66"/>
      <c r="K297" s="66" t="e">
        <f>J297/I297*100</f>
        <v>#DIV/0!</v>
      </c>
    </row>
    <row r="298" spans="1:11" s="52" customFormat="1" ht="38.25">
      <c r="A298" s="45"/>
      <c r="B298" s="45"/>
      <c r="C298" s="45"/>
      <c r="D298" s="31"/>
      <c r="E298" s="153"/>
      <c r="F298" s="106"/>
      <c r="G298" s="82"/>
      <c r="H298" s="4" t="s">
        <v>14</v>
      </c>
      <c r="I298" s="64"/>
      <c r="J298" s="66"/>
      <c r="K298" s="66" t="e">
        <f>J298/I298*100</f>
        <v>#DIV/0!</v>
      </c>
    </row>
    <row r="299" spans="1:11" s="52" customFormat="1" ht="25.5">
      <c r="A299" s="45"/>
      <c r="B299" s="45"/>
      <c r="C299" s="45"/>
      <c r="D299" s="31"/>
      <c r="E299" s="153"/>
      <c r="F299" s="106"/>
      <c r="G299" s="82"/>
      <c r="H299" s="4" t="s">
        <v>15</v>
      </c>
      <c r="I299" s="64">
        <v>89</v>
      </c>
      <c r="J299" s="66">
        <v>89</v>
      </c>
      <c r="K299" s="66">
        <f>J299/I299*100</f>
        <v>100</v>
      </c>
    </row>
    <row r="300" spans="1:11" s="52" customFormat="1" ht="38.25">
      <c r="A300" s="46"/>
      <c r="B300" s="46"/>
      <c r="C300" s="46"/>
      <c r="D300" s="32"/>
      <c r="E300" s="154"/>
      <c r="F300" s="109"/>
      <c r="G300" s="82"/>
      <c r="H300" s="4" t="s">
        <v>16</v>
      </c>
      <c r="I300" s="64"/>
      <c r="J300" s="66"/>
      <c r="K300" s="66"/>
    </row>
    <row r="301" spans="1:11" s="52" customFormat="1" ht="12.75">
      <c r="A301" s="55" t="s">
        <v>94</v>
      </c>
      <c r="B301" s="56"/>
      <c r="C301" s="56"/>
      <c r="D301" s="56"/>
      <c r="E301" s="56"/>
      <c r="F301" s="56"/>
      <c r="G301" s="56"/>
      <c r="H301" s="56"/>
      <c r="I301" s="56"/>
      <c r="J301" s="56"/>
      <c r="K301" s="57"/>
    </row>
    <row r="302" spans="1:11" s="52" customFormat="1" ht="12.75">
      <c r="A302" s="55" t="s">
        <v>95</v>
      </c>
      <c r="B302" s="56"/>
      <c r="C302" s="56"/>
      <c r="D302" s="56"/>
      <c r="E302" s="56"/>
      <c r="F302" s="56"/>
      <c r="G302" s="56"/>
      <c r="H302" s="56"/>
      <c r="I302" s="56"/>
      <c r="J302" s="56"/>
      <c r="K302" s="57"/>
    </row>
    <row r="303" spans="1:11" s="52" customFormat="1" ht="15" customHeight="1">
      <c r="A303" s="73" t="s">
        <v>96</v>
      </c>
      <c r="B303" s="44" t="s">
        <v>137</v>
      </c>
      <c r="C303" s="44" t="s">
        <v>97</v>
      </c>
      <c r="D303" s="48" t="s">
        <v>81</v>
      </c>
      <c r="E303" s="48">
        <v>2</v>
      </c>
      <c r="F303" s="51">
        <v>2</v>
      </c>
      <c r="G303" s="51">
        <v>100</v>
      </c>
      <c r="H303" s="5" t="s">
        <v>12</v>
      </c>
      <c r="I303" s="64">
        <v>2</v>
      </c>
      <c r="J303" s="64">
        <v>2</v>
      </c>
      <c r="K303" s="66">
        <f>J303/I303*100</f>
        <v>100</v>
      </c>
    </row>
    <row r="304" spans="1:11" s="52" customFormat="1" ht="38.25">
      <c r="A304" s="73"/>
      <c r="B304" s="45"/>
      <c r="C304" s="45"/>
      <c r="D304" s="49"/>
      <c r="E304" s="49"/>
      <c r="F304" s="53"/>
      <c r="G304" s="53"/>
      <c r="H304" s="4" t="s">
        <v>13</v>
      </c>
      <c r="I304" s="64"/>
      <c r="J304" s="64"/>
      <c r="K304" s="66" t="e">
        <f t="shared" ref="K304:K307" si="14">J304/I304*100</f>
        <v>#DIV/0!</v>
      </c>
    </row>
    <row r="305" spans="1:11" s="52" customFormat="1" ht="38.25">
      <c r="A305" s="73"/>
      <c r="B305" s="45"/>
      <c r="C305" s="45"/>
      <c r="D305" s="49"/>
      <c r="E305" s="49"/>
      <c r="F305" s="53"/>
      <c r="G305" s="53"/>
      <c r="H305" s="4" t="s">
        <v>14</v>
      </c>
      <c r="I305" s="64"/>
      <c r="J305" s="64"/>
      <c r="K305" s="66" t="e">
        <f t="shared" si="14"/>
        <v>#DIV/0!</v>
      </c>
    </row>
    <row r="306" spans="1:11" s="52" customFormat="1" ht="25.5">
      <c r="A306" s="73"/>
      <c r="B306" s="45"/>
      <c r="C306" s="45"/>
      <c r="D306" s="49"/>
      <c r="E306" s="49"/>
      <c r="F306" s="53"/>
      <c r="G306" s="53"/>
      <c r="H306" s="4" t="s">
        <v>15</v>
      </c>
      <c r="I306" s="64">
        <v>2</v>
      </c>
      <c r="J306" s="64">
        <v>2</v>
      </c>
      <c r="K306" s="66">
        <f t="shared" si="14"/>
        <v>100</v>
      </c>
    </row>
    <row r="307" spans="1:11" s="52" customFormat="1" ht="42" customHeight="1">
      <c r="A307" s="73"/>
      <c r="B307" s="46"/>
      <c r="C307" s="46"/>
      <c r="D307" s="50"/>
      <c r="E307" s="50"/>
      <c r="F307" s="54"/>
      <c r="G307" s="54"/>
      <c r="H307" s="4" t="s">
        <v>16</v>
      </c>
      <c r="I307" s="64"/>
      <c r="J307" s="66"/>
      <c r="K307" s="66" t="e">
        <f t="shared" si="14"/>
        <v>#DIV/0!</v>
      </c>
    </row>
    <row r="308" spans="1:11">
      <c r="A308" s="74" t="s">
        <v>17</v>
      </c>
      <c r="B308" s="74"/>
      <c r="C308" s="75" t="s">
        <v>176</v>
      </c>
      <c r="D308" s="17" t="s">
        <v>18</v>
      </c>
      <c r="E308" s="17"/>
      <c r="F308" s="166">
        <v>84.9</v>
      </c>
      <c r="G308" s="167"/>
      <c r="H308" s="17" t="s">
        <v>19</v>
      </c>
      <c r="I308" s="17"/>
      <c r="J308" s="17"/>
      <c r="K308" s="17"/>
    </row>
    <row r="309" spans="1:11">
      <c r="A309" s="74"/>
      <c r="B309" s="74"/>
      <c r="C309" s="75"/>
      <c r="D309" s="17"/>
      <c r="E309" s="17"/>
      <c r="F309" s="168"/>
      <c r="G309" s="169"/>
      <c r="H309" s="5" t="s">
        <v>12</v>
      </c>
      <c r="I309" s="11">
        <f>I310+I311+I312+I313</f>
        <v>963745.61</v>
      </c>
      <c r="J309" s="11">
        <f>J310+J311+J312+J313</f>
        <v>1016326.01</v>
      </c>
      <c r="K309" s="6">
        <f>J309/I309*100</f>
        <v>105.45583808158669</v>
      </c>
    </row>
    <row r="310" spans="1:11" ht="38.25">
      <c r="A310" s="74"/>
      <c r="B310" s="74"/>
      <c r="C310" s="75"/>
      <c r="D310" s="17"/>
      <c r="E310" s="17"/>
      <c r="F310" s="168"/>
      <c r="G310" s="169"/>
      <c r="H310" s="4" t="s">
        <v>13</v>
      </c>
      <c r="I310" s="11">
        <f>I12+I17+I22+I49+I56+I61+I68+I86+I121+I126+I131+I136+I149+I154+I166+I218+I235+I242+I247+I257+I267+I274+I287+I292+I297+I304+I113+I142+I213+I225+I230+I252+I262</f>
        <v>436522.9</v>
      </c>
      <c r="J310" s="11">
        <f>J12+J17+J22+J49+J56+J61+J68+J86+J121+J126+J131+J136+J149+J154+J166+J218+J235+J242+J247+J257+J267+J274+J287+J292+J297+J304+J113+J142+J213+J225+J230+J252+J262</f>
        <v>436522.9</v>
      </c>
      <c r="K310" s="6">
        <f>J310/I310*100</f>
        <v>100</v>
      </c>
    </row>
    <row r="311" spans="1:11" ht="38.25">
      <c r="A311" s="74"/>
      <c r="B311" s="74"/>
      <c r="C311" s="75"/>
      <c r="D311" s="17"/>
      <c r="E311" s="17"/>
      <c r="F311" s="168"/>
      <c r="G311" s="169"/>
      <c r="H311" s="4" t="s">
        <v>14</v>
      </c>
      <c r="I311" s="76">
        <f>I13+I18+I23+I50+I57+I62+I69+I87+I122+I127+I132+I137+I150+I143+I167+I219+I236+I243+I248+I258+I268+I275+I288+I293+I298+I305+I114+I155+I214+I226+I231+I253+I263</f>
        <v>432561.39999999997</v>
      </c>
      <c r="J311" s="76">
        <f>J13+J18+J23+J50+J57+J62+J69+J87+J122+J127+J132+J137+J150+J143+J167+J219+J236+J243+J248+J258+J268+J275+J288+J293+J298+J305+J114+J155+J214+J226+J231+J253+J263</f>
        <v>432424.9</v>
      </c>
      <c r="K311" s="6">
        <f>J311/I311*100</f>
        <v>99.968443786246311</v>
      </c>
    </row>
    <row r="312" spans="1:11" ht="25.5">
      <c r="A312" s="74"/>
      <c r="B312" s="74"/>
      <c r="C312" s="75"/>
      <c r="D312" s="17"/>
      <c r="E312" s="17"/>
      <c r="F312" s="168"/>
      <c r="G312" s="169"/>
      <c r="H312" s="4" t="s">
        <v>15</v>
      </c>
      <c r="I312" s="11">
        <f>I14+I19+I24+I51+I58+I63+I70+I88+I123+I128+I133+I144+I151+I156+I168+I220+I237+I244+I249+I259+I269+I276+I289+I294+I299+I306+I115+I138+I215+I227+I232+I254+I264</f>
        <v>8533.7100000000009</v>
      </c>
      <c r="J312" s="11">
        <f>J14+J19+J24+J51+J58+J63+J70+J88+J123+J128+J133+J144+J151+J156+J168+J220+J237+J244+J249+J259+J269+J276+J289+J294+J299+J306+J115+J138+J215+J227+J232+J254+J264</f>
        <v>8514.7100000000009</v>
      </c>
      <c r="K312" s="6">
        <f>J312/I312*100</f>
        <v>99.777353577752237</v>
      </c>
    </row>
    <row r="313" spans="1:11" ht="38.25">
      <c r="A313" s="74"/>
      <c r="B313" s="74"/>
      <c r="C313" s="75"/>
      <c r="D313" s="17"/>
      <c r="E313" s="17"/>
      <c r="F313" s="170"/>
      <c r="G313" s="171"/>
      <c r="H313" s="4" t="s">
        <v>16</v>
      </c>
      <c r="I313" s="11">
        <f>I15+I20+I25+I116+I52+I59+I64+I71+I89+I124+I129+I134+I139+I145+I152+I157+I169+I221+I238+I245+I250+I260+I270+I277+I277+I290+I295+I300+I307+I265+I216+I228+I233+I255</f>
        <v>86127.6</v>
      </c>
      <c r="J313" s="11">
        <f>J15+J20+J25+J116+J52+J59+J64+J71+J89+J124+J129+J134+J139+J145+J152+J157+J169+J221+J238+J245+J250+J260+J270+J277+J277+J290+J295+J300+J307+J265+J216+J228+J233+J255</f>
        <v>138863.5</v>
      </c>
      <c r="K313" s="6">
        <f>J313/I313*100</f>
        <v>161.22996577171546</v>
      </c>
    </row>
  </sheetData>
  <mergeCells count="400">
    <mergeCell ref="F72:F76"/>
    <mergeCell ref="G72:G76"/>
    <mergeCell ref="B102:B106"/>
    <mergeCell ref="C102:C106"/>
    <mergeCell ref="D102:G106"/>
    <mergeCell ref="A72:A76"/>
    <mergeCell ref="B72:B76"/>
    <mergeCell ref="A77:A81"/>
    <mergeCell ref="B77:B81"/>
    <mergeCell ref="C77:C81"/>
    <mergeCell ref="D77:D81"/>
    <mergeCell ref="E90:E93"/>
    <mergeCell ref="F90:F93"/>
    <mergeCell ref="G90:G93"/>
    <mergeCell ref="A94:A101"/>
    <mergeCell ref="B94:B101"/>
    <mergeCell ref="C94:C101"/>
    <mergeCell ref="D94:G101"/>
    <mergeCell ref="A102:A106"/>
    <mergeCell ref="D72:D76"/>
    <mergeCell ref="A90:A93"/>
    <mergeCell ref="B90:B93"/>
    <mergeCell ref="C90:C93"/>
    <mergeCell ref="C212:C216"/>
    <mergeCell ref="D212:D216"/>
    <mergeCell ref="E212:E216"/>
    <mergeCell ref="F212:F216"/>
    <mergeCell ref="G212:G216"/>
    <mergeCell ref="A217:A221"/>
    <mergeCell ref="A107:A111"/>
    <mergeCell ref="B107:B111"/>
    <mergeCell ref="C107:C111"/>
    <mergeCell ref="D107:G111"/>
    <mergeCell ref="B205:B209"/>
    <mergeCell ref="C217:C221"/>
    <mergeCell ref="D217:D221"/>
    <mergeCell ref="E217:E221"/>
    <mergeCell ref="F217:F221"/>
    <mergeCell ref="G217:G221"/>
    <mergeCell ref="C205:C209"/>
    <mergeCell ref="D205:D209"/>
    <mergeCell ref="E205:E209"/>
    <mergeCell ref="F205:F209"/>
    <mergeCell ref="G205:G209"/>
    <mergeCell ref="A135:A139"/>
    <mergeCell ref="B135:B139"/>
    <mergeCell ref="C135:C139"/>
    <mergeCell ref="D135:D139"/>
    <mergeCell ref="E135:E139"/>
    <mergeCell ref="G135:G139"/>
    <mergeCell ref="F135:F139"/>
    <mergeCell ref="B217:B221"/>
    <mergeCell ref="E153:E157"/>
    <mergeCell ref="F153:F157"/>
    <mergeCell ref="D153:D157"/>
    <mergeCell ref="E148:E152"/>
    <mergeCell ref="F148:F152"/>
    <mergeCell ref="G148:G152"/>
    <mergeCell ref="G170:G174"/>
    <mergeCell ref="F180:F184"/>
    <mergeCell ref="G180:G184"/>
    <mergeCell ref="D195:D199"/>
    <mergeCell ref="D180:D184"/>
    <mergeCell ref="E180:E184"/>
    <mergeCell ref="B200:B204"/>
    <mergeCell ref="C200:C204"/>
    <mergeCell ref="B195:B199"/>
    <mergeCell ref="G175:G179"/>
    <mergeCell ref="D170:D174"/>
    <mergeCell ref="A148:A152"/>
    <mergeCell ref="F200:F204"/>
    <mergeCell ref="D200:D204"/>
    <mergeCell ref="A205:A209"/>
    <mergeCell ref="A301:K301"/>
    <mergeCell ref="A302:K302"/>
    <mergeCell ref="B303:B307"/>
    <mergeCell ref="C303:C307"/>
    <mergeCell ref="D303:D307"/>
    <mergeCell ref="E303:E307"/>
    <mergeCell ref="F303:F307"/>
    <mergeCell ref="G303:G307"/>
    <mergeCell ref="A284:K284"/>
    <mergeCell ref="E291:E295"/>
    <mergeCell ref="F291:F295"/>
    <mergeCell ref="G291:G295"/>
    <mergeCell ref="A286:A290"/>
    <mergeCell ref="B286:B290"/>
    <mergeCell ref="C286:C290"/>
    <mergeCell ref="D286:D290"/>
    <mergeCell ref="E286:E290"/>
    <mergeCell ref="F286:F290"/>
    <mergeCell ref="A212:A216"/>
    <mergeCell ref="B212:B216"/>
    <mergeCell ref="G286:G290"/>
    <mergeCell ref="B278:B282"/>
    <mergeCell ref="A285:K285"/>
    <mergeCell ref="A223:K223"/>
    <mergeCell ref="A222:K222"/>
    <mergeCell ref="A278:A282"/>
    <mergeCell ref="A296:A300"/>
    <mergeCell ref="B296:B300"/>
    <mergeCell ref="C296:C300"/>
    <mergeCell ref="D296:D300"/>
    <mergeCell ref="E296:E300"/>
    <mergeCell ref="F296:F300"/>
    <mergeCell ref="G296:G300"/>
    <mergeCell ref="C278:C282"/>
    <mergeCell ref="D278:D282"/>
    <mergeCell ref="E278:E282"/>
    <mergeCell ref="F278:F282"/>
    <mergeCell ref="G278:G282"/>
    <mergeCell ref="B241:B245"/>
    <mergeCell ref="A291:A295"/>
    <mergeCell ref="D273:D277"/>
    <mergeCell ref="E273:E277"/>
    <mergeCell ref="F273:F277"/>
    <mergeCell ref="A283:K283"/>
    <mergeCell ref="A65:K65"/>
    <mergeCell ref="A66:K66"/>
    <mergeCell ref="A84:K84"/>
    <mergeCell ref="A85:A89"/>
    <mergeCell ref="B85:B89"/>
    <mergeCell ref="C85:C89"/>
    <mergeCell ref="D85:D89"/>
    <mergeCell ref="E85:E89"/>
    <mergeCell ref="F85:F89"/>
    <mergeCell ref="G85:G89"/>
    <mergeCell ref="A67:A71"/>
    <mergeCell ref="B67:B71"/>
    <mergeCell ref="C67:C71"/>
    <mergeCell ref="D67:D71"/>
    <mergeCell ref="E67:E71"/>
    <mergeCell ref="F67:F71"/>
    <mergeCell ref="G67:G71"/>
    <mergeCell ref="E77:E81"/>
    <mergeCell ref="F77:F81"/>
    <mergeCell ref="G77:G81"/>
    <mergeCell ref="A82:K82"/>
    <mergeCell ref="A83:K83"/>
    <mergeCell ref="C72:C76"/>
    <mergeCell ref="E72:E76"/>
    <mergeCell ref="F60:F64"/>
    <mergeCell ref="G60:G64"/>
    <mergeCell ref="A53:K53"/>
    <mergeCell ref="A54:K54"/>
    <mergeCell ref="A55:A59"/>
    <mergeCell ref="B55:B59"/>
    <mergeCell ref="C55:C59"/>
    <mergeCell ref="D55:D59"/>
    <mergeCell ref="E55:E59"/>
    <mergeCell ref="F55:F59"/>
    <mergeCell ref="G55:G59"/>
    <mergeCell ref="A60:A64"/>
    <mergeCell ref="B60:B64"/>
    <mergeCell ref="C60:C64"/>
    <mergeCell ref="D60:D64"/>
    <mergeCell ref="E60:E64"/>
    <mergeCell ref="A41:A45"/>
    <mergeCell ref="B41:B45"/>
    <mergeCell ref="C41:C45"/>
    <mergeCell ref="D41:D45"/>
    <mergeCell ref="E41:E45"/>
    <mergeCell ref="F41:F45"/>
    <mergeCell ref="G41:G45"/>
    <mergeCell ref="A48:A52"/>
    <mergeCell ref="B48:B52"/>
    <mergeCell ref="C48:C52"/>
    <mergeCell ref="D48:D52"/>
    <mergeCell ref="E48:E52"/>
    <mergeCell ref="F48:F52"/>
    <mergeCell ref="G48:G52"/>
    <mergeCell ref="A46:K46"/>
    <mergeCell ref="A47:K47"/>
    <mergeCell ref="G26:G30"/>
    <mergeCell ref="A31:A35"/>
    <mergeCell ref="B31:B35"/>
    <mergeCell ref="C31:C35"/>
    <mergeCell ref="D31:D35"/>
    <mergeCell ref="E31:E35"/>
    <mergeCell ref="F31:F35"/>
    <mergeCell ref="G31:G35"/>
    <mergeCell ref="A36:A40"/>
    <mergeCell ref="B36:B40"/>
    <mergeCell ref="C36:C40"/>
    <mergeCell ref="D36:D40"/>
    <mergeCell ref="E36:E40"/>
    <mergeCell ref="F36:F40"/>
    <mergeCell ref="G36:G40"/>
    <mergeCell ref="A26:A30"/>
    <mergeCell ref="B26:B30"/>
    <mergeCell ref="C26:C30"/>
    <mergeCell ref="D26:D30"/>
    <mergeCell ref="E26:E30"/>
    <mergeCell ref="F26:F30"/>
    <mergeCell ref="G1:K1"/>
    <mergeCell ref="A3:K3"/>
    <mergeCell ref="A5:A7"/>
    <mergeCell ref="B5:B7"/>
    <mergeCell ref="C5:C7"/>
    <mergeCell ref="D5:F5"/>
    <mergeCell ref="G5:G7"/>
    <mergeCell ref="H5:K5"/>
    <mergeCell ref="D6:D7"/>
    <mergeCell ref="E6:F6"/>
    <mergeCell ref="H6:H7"/>
    <mergeCell ref="I6:I7"/>
    <mergeCell ref="J6:J7"/>
    <mergeCell ref="K6:K7"/>
    <mergeCell ref="A8:K8"/>
    <mergeCell ref="A9:K9"/>
    <mergeCell ref="A10:K10"/>
    <mergeCell ref="A11:A15"/>
    <mergeCell ref="B11:B15"/>
    <mergeCell ref="C11:C15"/>
    <mergeCell ref="D11:D15"/>
    <mergeCell ref="E11:E15"/>
    <mergeCell ref="F11:F15"/>
    <mergeCell ref="G11:G15"/>
    <mergeCell ref="A16:A20"/>
    <mergeCell ref="B16:B20"/>
    <mergeCell ref="C16:C20"/>
    <mergeCell ref="D16:D20"/>
    <mergeCell ref="E16:E20"/>
    <mergeCell ref="F16:F20"/>
    <mergeCell ref="G16:G20"/>
    <mergeCell ref="A21:A25"/>
    <mergeCell ref="B21:B25"/>
    <mergeCell ref="C21:C25"/>
    <mergeCell ref="D21:D25"/>
    <mergeCell ref="E21:E25"/>
    <mergeCell ref="F21:F25"/>
    <mergeCell ref="G21:G25"/>
    <mergeCell ref="G125:G129"/>
    <mergeCell ref="C141:C145"/>
    <mergeCell ref="D141:D145"/>
    <mergeCell ref="A125:A129"/>
    <mergeCell ref="B125:B129"/>
    <mergeCell ref="C125:C129"/>
    <mergeCell ref="D125:D129"/>
    <mergeCell ref="A165:A169"/>
    <mergeCell ref="B165:B169"/>
    <mergeCell ref="C165:C169"/>
    <mergeCell ref="F158:F162"/>
    <mergeCell ref="G158:G162"/>
    <mergeCell ref="B153:B157"/>
    <mergeCell ref="C153:C157"/>
    <mergeCell ref="A158:A162"/>
    <mergeCell ref="B158:B162"/>
    <mergeCell ref="C158:C162"/>
    <mergeCell ref="D158:D162"/>
    <mergeCell ref="E158:E162"/>
    <mergeCell ref="G153:G157"/>
    <mergeCell ref="A140:K140"/>
    <mergeCell ref="A141:A145"/>
    <mergeCell ref="A130:A134"/>
    <mergeCell ref="B130:B134"/>
    <mergeCell ref="D90:D93"/>
    <mergeCell ref="E141:E145"/>
    <mergeCell ref="F141:F145"/>
    <mergeCell ref="F170:F174"/>
    <mergeCell ref="A153:A157"/>
    <mergeCell ref="A163:K163"/>
    <mergeCell ref="A164:K164"/>
    <mergeCell ref="B148:B152"/>
    <mergeCell ref="B141:B145"/>
    <mergeCell ref="G141:G145"/>
    <mergeCell ref="E125:E129"/>
    <mergeCell ref="F125:F129"/>
    <mergeCell ref="A118:K118"/>
    <mergeCell ref="A119:K119"/>
    <mergeCell ref="A120:A124"/>
    <mergeCell ref="B120:B124"/>
    <mergeCell ref="C120:C124"/>
    <mergeCell ref="D120:D124"/>
    <mergeCell ref="E120:E124"/>
    <mergeCell ref="F120:F124"/>
    <mergeCell ref="G120:G124"/>
    <mergeCell ref="A170:A174"/>
    <mergeCell ref="B170:B174"/>
    <mergeCell ref="C170:C174"/>
    <mergeCell ref="A200:A204"/>
    <mergeCell ref="A175:A179"/>
    <mergeCell ref="B175:B179"/>
    <mergeCell ref="E195:E199"/>
    <mergeCell ref="C180:C184"/>
    <mergeCell ref="D185:D189"/>
    <mergeCell ref="E185:E189"/>
    <mergeCell ref="H308:K308"/>
    <mergeCell ref="A210:K210"/>
    <mergeCell ref="A211:K211"/>
    <mergeCell ref="A308:B313"/>
    <mergeCell ref="C308:C313"/>
    <mergeCell ref="D308:E313"/>
    <mergeCell ref="F308:G313"/>
    <mergeCell ref="A241:A245"/>
    <mergeCell ref="A246:A250"/>
    <mergeCell ref="B246:B250"/>
    <mergeCell ref="C246:C250"/>
    <mergeCell ref="D246:D250"/>
    <mergeCell ref="C241:C245"/>
    <mergeCell ref="E246:E250"/>
    <mergeCell ref="F246:F250"/>
    <mergeCell ref="G246:G250"/>
    <mergeCell ref="A273:A277"/>
    <mergeCell ref="B273:B277"/>
    <mergeCell ref="C273:C277"/>
    <mergeCell ref="G241:G245"/>
    <mergeCell ref="G273:G277"/>
    <mergeCell ref="B291:B295"/>
    <mergeCell ref="C291:C295"/>
    <mergeCell ref="D291:D295"/>
    <mergeCell ref="G130:G134"/>
    <mergeCell ref="C175:C179"/>
    <mergeCell ref="D175:D179"/>
    <mergeCell ref="E175:E179"/>
    <mergeCell ref="C130:C134"/>
    <mergeCell ref="D130:D134"/>
    <mergeCell ref="E130:E134"/>
    <mergeCell ref="F130:F134"/>
    <mergeCell ref="C148:C152"/>
    <mergeCell ref="D148:D152"/>
    <mergeCell ref="D165:D169"/>
    <mergeCell ref="E165:E169"/>
    <mergeCell ref="F165:F169"/>
    <mergeCell ref="G165:G169"/>
    <mergeCell ref="A146:K146"/>
    <mergeCell ref="A147:K147"/>
    <mergeCell ref="F175:F179"/>
    <mergeCell ref="E170:E174"/>
    <mergeCell ref="F185:F189"/>
    <mergeCell ref="G185:G189"/>
    <mergeCell ref="A190:A194"/>
    <mergeCell ref="F190:F194"/>
    <mergeCell ref="G190:G194"/>
    <mergeCell ref="B190:B194"/>
    <mergeCell ref="C190:C194"/>
    <mergeCell ref="D190:D194"/>
    <mergeCell ref="E190:E194"/>
    <mergeCell ref="A180:A184"/>
    <mergeCell ref="B180:B184"/>
    <mergeCell ref="A271:K271"/>
    <mergeCell ref="C266:C270"/>
    <mergeCell ref="D266:D270"/>
    <mergeCell ref="E266:E270"/>
    <mergeCell ref="F266:F270"/>
    <mergeCell ref="G266:G270"/>
    <mergeCell ref="A272:K272"/>
    <mergeCell ref="A256:A260"/>
    <mergeCell ref="B256:B260"/>
    <mergeCell ref="C256:C260"/>
    <mergeCell ref="D256:D260"/>
    <mergeCell ref="E256:E260"/>
    <mergeCell ref="F256:F260"/>
    <mergeCell ref="G256:G260"/>
    <mergeCell ref="A112:A116"/>
    <mergeCell ref="B112:B116"/>
    <mergeCell ref="C112:C116"/>
    <mergeCell ref="D112:D116"/>
    <mergeCell ref="E112:E116"/>
    <mergeCell ref="F112:F116"/>
    <mergeCell ref="G112:G116"/>
    <mergeCell ref="A266:A270"/>
    <mergeCell ref="B266:B270"/>
    <mergeCell ref="C234:C238"/>
    <mergeCell ref="B234:B238"/>
    <mergeCell ref="A240:K240"/>
    <mergeCell ref="F195:F199"/>
    <mergeCell ref="G195:G199"/>
    <mergeCell ref="C195:C199"/>
    <mergeCell ref="E200:E204"/>
    <mergeCell ref="A195:A199"/>
    <mergeCell ref="A185:A189"/>
    <mergeCell ref="B185:B189"/>
    <mergeCell ref="C185:C189"/>
    <mergeCell ref="D241:D245"/>
    <mergeCell ref="E241:E245"/>
    <mergeCell ref="F241:F245"/>
    <mergeCell ref="G200:G204"/>
    <mergeCell ref="G234:G238"/>
    <mergeCell ref="A261:A265"/>
    <mergeCell ref="B261:B265"/>
    <mergeCell ref="C261:C265"/>
    <mergeCell ref="D261:D265"/>
    <mergeCell ref="E261:E265"/>
    <mergeCell ref="F261:F265"/>
    <mergeCell ref="G261:G265"/>
    <mergeCell ref="B224:B228"/>
    <mergeCell ref="C224:C228"/>
    <mergeCell ref="G224:G228"/>
    <mergeCell ref="B229:B233"/>
    <mergeCell ref="C229:C233"/>
    <mergeCell ref="G229:G233"/>
    <mergeCell ref="A251:A255"/>
    <mergeCell ref="B251:B255"/>
    <mergeCell ref="C251:C255"/>
    <mergeCell ref="D251:D255"/>
    <mergeCell ref="E251:E255"/>
    <mergeCell ref="F251:F255"/>
    <mergeCell ref="G251:G255"/>
    <mergeCell ref="A239:K239"/>
  </mergeCells>
  <pageMargins left="0.78" right="0.31527777777777799" top="0.35416666666666702" bottom="0.35416666666666702" header="0.51180555555555496" footer="0.51180555555555496"/>
  <pageSetup paperSize="9" firstPageNumber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Ермакова</cp:lastModifiedBy>
  <cp:revision>0</cp:revision>
  <cp:lastPrinted>2025-12-26T08:26:35Z</cp:lastPrinted>
  <dcterms:created xsi:type="dcterms:W3CDTF">2006-09-16T00:00:00Z</dcterms:created>
  <dcterms:modified xsi:type="dcterms:W3CDTF">2025-12-26T08:26:37Z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